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2" activeTab="0"/>
  </bookViews>
  <sheets>
    <sheet name="ПЛАН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Sam</author>
  </authors>
  <commentList>
    <comment ref="C48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1050</t>
        </r>
      </text>
    </comment>
    <comment ref="B48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ФАП СОУЗГА?</t>
        </r>
      </text>
    </comment>
    <comment ref="L41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соузга2000</t>
        </r>
      </text>
    </comment>
  </commentList>
</comments>
</file>

<file path=xl/sharedStrings.xml><?xml version="1.0" encoding="utf-8"?>
<sst xmlns="http://schemas.openxmlformats.org/spreadsheetml/2006/main" count="467" uniqueCount="357">
  <si>
    <t>№ п/п</t>
  </si>
  <si>
    <t>Мероприятие</t>
  </si>
  <si>
    <t>в том числе:</t>
  </si>
  <si>
    <t>средства республиканского бюджета</t>
  </si>
  <si>
    <t>средства муниципального бюджета</t>
  </si>
  <si>
    <t>собственные средства участников</t>
  </si>
  <si>
    <t>кредиты коммерческих банков</t>
  </si>
  <si>
    <t>другие внебюджетные источники финансирования</t>
  </si>
  <si>
    <t>ВСЕГО</t>
  </si>
  <si>
    <t>в т.ч. средства бюджетов поселений</t>
  </si>
  <si>
    <t>ВСЕГО ПО ПРОГРАММЕ</t>
  </si>
  <si>
    <t>1. "ТОПЛИВНО-ЭНЕРГЕТИЧЕСКИЙ КОМПЛЕКС"</t>
  </si>
  <si>
    <t>1.1.</t>
  </si>
  <si>
    <t>ИТОГО</t>
  </si>
  <si>
    <t>2. "ДОРОЖНОЕ ХОЗЯЙСТВО И ТРАНСПОРТНЫЙ КОМПЛЕКС"</t>
  </si>
  <si>
    <t>3. "РАЗВИТИЕ ТУРИЗМА"</t>
  </si>
  <si>
    <t>3.1.</t>
  </si>
  <si>
    <t>4. "АГРОПРОМЫШЛЕННЫЙ КОМПЛЕКС"</t>
  </si>
  <si>
    <t>4.1.</t>
  </si>
  <si>
    <t>4.4.</t>
  </si>
  <si>
    <t>4.6.</t>
  </si>
  <si>
    <t>4.7.</t>
  </si>
  <si>
    <t>4.9.</t>
  </si>
  <si>
    <t>5. "РАЗВИТИЕ СОЦИАЛЬНОЙ СФЕРЫ"</t>
  </si>
  <si>
    <t>5.1. "РЫНОК ТРУДА, ЗАНЯТОСТЬ И БЕЗРАБОТИЦА"</t>
  </si>
  <si>
    <t>5.2. "СОЦИАЛЬНАЯ ПОДДЕРЖКА НАСЕЛЕНИЯ"</t>
  </si>
  <si>
    <t>5.2.4.</t>
  </si>
  <si>
    <t>5.3. "РАЗВИТИЕ ФИЗИЧЕСКОЙ КУЛЬТУРЫ И СПОРТА"</t>
  </si>
  <si>
    <t>5.3.1.</t>
  </si>
  <si>
    <t>5.4. "МОЛОДЕЖНАЯ ПОЛИТИКА"</t>
  </si>
  <si>
    <t>5.5. "КУЛЬТУРА И ИСКУССТВО"</t>
  </si>
  <si>
    <t>5.5.1.</t>
  </si>
  <si>
    <t>5.6. "ОБРАЗОВАНИЕ"</t>
  </si>
  <si>
    <t>5.6.1.</t>
  </si>
  <si>
    <t>5.7. "ЗДРАВООХРАНЕНИЕ"</t>
  </si>
  <si>
    <t>5.8. ЖИЛИЩНО-КОММУНАЛЬНОЕ ХОЗЯЙСТВО</t>
  </si>
  <si>
    <t>5.8.2.</t>
  </si>
  <si>
    <t>5.8.5.</t>
  </si>
  <si>
    <t xml:space="preserve">5.9.ОХРАНА ОБЩЕСТВЕННОГО ПОРЯДКА, БОРЬБА С ПРЕСТУПНОСТЬЮ </t>
  </si>
  <si>
    <t>6. "РАЗВИТИЕ СТРОИТЕЛЬНОГО КОМПЛЕКСА"</t>
  </si>
  <si>
    <t>6.1.</t>
  </si>
  <si>
    <t>7. "РАЗВИТИЕ МАЛОГО ПРЕДПРИНИМАТЕЛЬСТВА"</t>
  </si>
  <si>
    <t>7.2.</t>
  </si>
  <si>
    <t>Перевод угольных котельных на газ</t>
  </si>
  <si>
    <t>Ответственный исполнитель (предполагаемый участник)</t>
  </si>
  <si>
    <t>Ожидаемый результат</t>
  </si>
  <si>
    <t>1.2.</t>
  </si>
  <si>
    <t>1.3.</t>
  </si>
  <si>
    <t>1.4.</t>
  </si>
  <si>
    <t>1.5.</t>
  </si>
  <si>
    <t>Соузгинское СП</t>
  </si>
  <si>
    <t>Манжерокское СП</t>
  </si>
  <si>
    <t>2.1.</t>
  </si>
  <si>
    <t>Осуществление работ по ремонту и содержанию автомобильных дорог общего пользования регионального значения и искусственных сооружений на них)</t>
  </si>
  <si>
    <t>2.2.</t>
  </si>
  <si>
    <t>Главы МО поселений</t>
  </si>
  <si>
    <t>участники проекта</t>
  </si>
  <si>
    <t>Увеличение доходной части бюджета, создание рабочих мест</t>
  </si>
  <si>
    <t>3.3.</t>
  </si>
  <si>
    <t>Территориальное управление РосОЭС по РА</t>
  </si>
  <si>
    <t>3.4.</t>
  </si>
  <si>
    <t>3.5.</t>
  </si>
  <si>
    <t>Организация торгово-сервисной зоны (строительство магазинов, кафе, автостоянок, рынков, организация придорожного сервиса)</t>
  </si>
  <si>
    <t>4.5.</t>
  </si>
  <si>
    <t>4.8.</t>
  </si>
  <si>
    <t>5.1.1.</t>
  </si>
  <si>
    <t>Улучшение материально-технической базы объектов социальной сферы</t>
  </si>
  <si>
    <t>5.1.2.</t>
  </si>
  <si>
    <t>Управление социальной защиты населения</t>
  </si>
  <si>
    <t>5.1.3.</t>
  </si>
  <si>
    <t>5.1.4.</t>
  </si>
  <si>
    <t>5.1.5.</t>
  </si>
  <si>
    <t>5.1.6.</t>
  </si>
  <si>
    <t>5.1.7.</t>
  </si>
  <si>
    <t>5.2.1.</t>
  </si>
  <si>
    <t>Организация общественных работ</t>
  </si>
  <si>
    <t>5.2.2.</t>
  </si>
  <si>
    <t>5.2.3.</t>
  </si>
  <si>
    <t>Проведение мероприятий по организации самозанятости безработных граждан</t>
  </si>
  <si>
    <t>5.2.5.</t>
  </si>
  <si>
    <t>5.2.6.</t>
  </si>
  <si>
    <t>Содействие трудоустройству инвалидов</t>
  </si>
  <si>
    <t>5.4.1.</t>
  </si>
  <si>
    <t>МЦП «Молодежь Майминского района на 2008-2012г"</t>
  </si>
  <si>
    <t>Отдел образования, Дом молодежи, ЦДТ</t>
  </si>
  <si>
    <t>Увеличение числа молодых людей, осуществляющих здоровый образ жизни</t>
  </si>
  <si>
    <t>5.4.2.</t>
  </si>
  <si>
    <t>УИО и ЭР</t>
  </si>
  <si>
    <t>Обеспечение молодых семей жильем</t>
  </si>
  <si>
    <t>Отдел образования; МО и МП РА</t>
  </si>
  <si>
    <t>Создание условий для развития возможностей и способностей ребенка</t>
  </si>
  <si>
    <t>5.6.2.</t>
  </si>
  <si>
    <t>5.6.3.</t>
  </si>
  <si>
    <t>Отдел образования</t>
  </si>
  <si>
    <t>5.6.4.</t>
  </si>
  <si>
    <t>Сокращение числа детей-сирот</t>
  </si>
  <si>
    <t>5.6.5.</t>
  </si>
  <si>
    <t>Охрана труда (МЦП «Развитие образования муниципального образования «Майминский район на 2008-2012г»)</t>
  </si>
  <si>
    <t>Аттестация рабочих мест по условиям труда</t>
  </si>
  <si>
    <t>5.6.6.</t>
  </si>
  <si>
    <t>5.6.7.</t>
  </si>
  <si>
    <t>Повышение уровня воспитательной работы в школе (ПНП "Образование")</t>
  </si>
  <si>
    <t>Отдел образования, образовательные учреждения</t>
  </si>
  <si>
    <t>Улучшение результатов работы учителей</t>
  </si>
  <si>
    <t>5.6.8.</t>
  </si>
  <si>
    <t>5.6.9.</t>
  </si>
  <si>
    <t>Обустройство детских площадок</t>
  </si>
  <si>
    <t>5.7.1.</t>
  </si>
  <si>
    <t>Проведение  профилактических  мероприятий  по предупреждению заболеваемости  туберкулезом среди населения (МЦП "О мерах по предупреждению и снижению заболеваемости туберкулезом")</t>
  </si>
  <si>
    <t>Снижение заболеваний туберкулезом</t>
  </si>
  <si>
    <t>5.7.2.</t>
  </si>
  <si>
    <t>Снижение заболеваемости и инвалидности, повышение продолжительности и качества жизни сельских жителей</t>
  </si>
  <si>
    <t>5.7.3.</t>
  </si>
  <si>
    <t>Проведение мероприятий в рамках МЦП "О развитии донорства крови и ее компонентов"</t>
  </si>
  <si>
    <t>5.7.4.</t>
  </si>
  <si>
    <t>Проведение диспансеризации по дополнительным программам (ПНП Здоровье)</t>
  </si>
  <si>
    <t>Повышение числа  выявлений заболеваний на ранних стадиях</t>
  </si>
  <si>
    <t>5.7.5.</t>
  </si>
  <si>
    <t>5.7.6.</t>
  </si>
  <si>
    <t>Улучшение качества оказываемых медицинских услуг</t>
  </si>
  <si>
    <t>5.8.1.</t>
  </si>
  <si>
    <t>МРР РА, АУ ОКС</t>
  </si>
  <si>
    <t>Улучшение жилищных условий</t>
  </si>
  <si>
    <t>5.8.4.</t>
  </si>
  <si>
    <t>5.9.1.</t>
  </si>
  <si>
    <t>ОВД Майминского района</t>
  </si>
  <si>
    <t>Снижение числа правонарушений</t>
  </si>
  <si>
    <t>Увеличение числа земельных участков под жилищное строительство</t>
  </si>
  <si>
    <t>7.1.</t>
  </si>
  <si>
    <t>Поддержка субъектов малого предпринимательства</t>
  </si>
  <si>
    <t>Привлечение субъектов малого предпринимательства при размещении муниципального заказа по поставке для муниципальных нужд товаров, работ, услуг</t>
  </si>
  <si>
    <t>100% участие субъектов малого предпринимательства в размещении муниципального заказа</t>
  </si>
  <si>
    <t>8. "РЕШЕНИЕ ЭКОЛОГИЧЕСКИХ ПРОБЛЕМ"</t>
  </si>
  <si>
    <t>8.1.</t>
  </si>
  <si>
    <t>8.2.</t>
  </si>
  <si>
    <t>Стабилизация санитарно-эпидемиологического благополучия населения</t>
  </si>
  <si>
    <t>Итого</t>
  </si>
  <si>
    <t>Проведение мероприятий по ликвидации и снижению заболевний в рамках МЦП "Вакцино-профилактика в муниципальном образовании "Майминский район"</t>
  </si>
  <si>
    <t>Реализация МЦП "Обеспечение жильем молодых семей в Майминском районе"</t>
  </si>
  <si>
    <t xml:space="preserve">средства федерального бюджета </t>
  </si>
  <si>
    <t>ГУ "РУАД Горно-Алтайавтодор", ФГУ ДЭП-217</t>
  </si>
  <si>
    <t>Участники проекта</t>
  </si>
  <si>
    <t>Формирование системы грантовой поддержки</t>
  </si>
  <si>
    <t>участники проекта (Соузгинское СП)</t>
  </si>
  <si>
    <t>Управление финансов,  УИО и ЭР</t>
  </si>
  <si>
    <t>Финансовые средства - ВСЕГО по плану</t>
  </si>
  <si>
    <t>Содержание детей в семьях опекунов (попечителей) и приемных семьях  (МЦП «Развитие образования муниципального образования «Майминский район на 2010-2012г»)</t>
  </si>
  <si>
    <t>Развитие единой образовательной и информационной среды Майминского района (МЦП «Развитие образования муниципального образования «Майминский район на 2010-2012г»)</t>
  </si>
  <si>
    <t>Наличие доступа к единой образовательной информационной сети, создание условий для поэтапного перехода к новому уровню образования</t>
  </si>
  <si>
    <t>Стажировка выпускников учреждений начального профессионального, среднего профессионального и высшего профессионального образования</t>
  </si>
  <si>
    <t>Трудоустройство несовершеннолетних</t>
  </si>
  <si>
    <t>ГУ ЦЗН, Главы МО поселений, руководители предприятий</t>
  </si>
  <si>
    <t>ГУ ЦЗН, Главы МО поселений</t>
  </si>
  <si>
    <t>ГУ ЦЗН</t>
  </si>
  <si>
    <t>Строительство 3 детских площадок</t>
  </si>
  <si>
    <t>Переоборудование здания начальной школы "Майминской СОШ №2" в детский сад на 120 мест</t>
  </si>
  <si>
    <t>Снижение дефицита мест в дошкольных образовательных учреждениях с.Майма</t>
  </si>
  <si>
    <t>Дооборудование части здания по ул.Ленина 38 с.Майма для размещения начальной школы "Майминской СОШ №2"</t>
  </si>
  <si>
    <t>Снижение дефицита мест в ДОУ за счет изменения местоположения начальной школы</t>
  </si>
  <si>
    <t>Переоборудование здания в Урлу-Аспакской ООШ для организации предшкольной группы детей на 15 человек</t>
  </si>
  <si>
    <t>Организация предшкольного образования детей</t>
  </si>
  <si>
    <t>Приведение в соответствие требованиям СанПин 2.4.1.2660-10 материально-технической базы образовательных учреждений Майминского района</t>
  </si>
  <si>
    <t>Отсутствие нарушений действующего законодательства (санитарных норм и правил)</t>
  </si>
  <si>
    <t>Открытие в дошкольных образовательных учреждениях ("Олененок") специализированных интегрированных групп для детей с проблемами здоровья: приобретение медицинского оборудования, спортивного инвентаря</t>
  </si>
  <si>
    <t>Оздоровление детей дошкольного возраста, посещающих ДОУ</t>
  </si>
  <si>
    <t>Устранение нарушений по противопожарной безопасности.</t>
  </si>
  <si>
    <t>Обеспечение населения запасами крови и её компонентов для оказания экстренной хирургии, уменьшение смертности</t>
  </si>
  <si>
    <t>Реализация программных мероприятий МЦП "Отходы 2011-2015 годы"</t>
  </si>
  <si>
    <t>Капитальный ремонт зданий библиотек</t>
  </si>
  <si>
    <t>Обеспечение топливом население, сокращение не санкционированных вырубок</t>
  </si>
  <si>
    <t>Строительство врачебной амбулатории в Манжерокском сельском поселении</t>
  </si>
  <si>
    <t>Повышение культурного уровня жителей поселения</t>
  </si>
  <si>
    <t>Снижение числа аварийных ситуаций</t>
  </si>
  <si>
    <t>Администрации сельских поселенний</t>
  </si>
  <si>
    <t>Проведение культурно-массовых мероприятий</t>
  </si>
  <si>
    <t>Министерство регионального развития, МО "Соузгинское сельское поселение"</t>
  </si>
  <si>
    <t>Обеспечение населения доступным топливом, решение экологических проблем</t>
  </si>
  <si>
    <t>Ремонт и асфальтирование дорог внутри поселений</t>
  </si>
  <si>
    <t>Снижение уровня безработицы</t>
  </si>
  <si>
    <t>Оказание поддержки физической культуре и спорту, проведение спортивных мероприятий</t>
  </si>
  <si>
    <t>пропаганда здорового образа жизни</t>
  </si>
  <si>
    <t>Повышение квалификации, профессионального уровня населения</t>
  </si>
  <si>
    <t>Обеспечение круглогодичной загрузки туробъектов и домов "зеленого туризма"</t>
  </si>
  <si>
    <t>Газификация населенных пунктов - создание газового участка в с.Соузга, подключение домохозяйств к централизованному газоснабжению</t>
  </si>
  <si>
    <t>Мероприятия по лесозаготовке.Вывоз леса</t>
  </si>
  <si>
    <t>Верх-Карагужинское СП, ЧП Табакаев</t>
  </si>
  <si>
    <t>Администрация МО "Соузгинское СП"</t>
  </si>
  <si>
    <t>Администрация МО "Майминское СП"</t>
  </si>
  <si>
    <t>Администрация МО "Манжерокское СП"</t>
  </si>
  <si>
    <t>Содействие занятости населения (с.Соузга)</t>
  </si>
  <si>
    <t>Укрепление лечебно-диагностической базы</t>
  </si>
  <si>
    <t>Телефонизация с.Черемшанка</t>
  </si>
  <si>
    <t>Развитие малого предпринимательства МО"Кызыл-Озекское СП"</t>
  </si>
  <si>
    <t>Частные предприниматели</t>
  </si>
  <si>
    <t>Директор МУК "Межпоселенческая центральная библиотека"</t>
  </si>
  <si>
    <t>Оказание социальной поддержки отдельных категорий граждан по газификации жилых помещений</t>
  </si>
  <si>
    <t xml:space="preserve">Переселение граждан из аварийного жилищного фонда </t>
  </si>
  <si>
    <t>Проведение капитального ремонта многоквартирных домов на территории "Майминский район"</t>
  </si>
  <si>
    <t>Администрации МО "Кызыл-Озекское СП", "Соузгинское СП","Усть-Мунинское СП"</t>
  </si>
  <si>
    <t>ЦРБ на 30 коек в с.Майма (РРБ "Демографическое развитие РА на 2010-2025 годы")</t>
  </si>
  <si>
    <t>Спортивно-оздоровительный центр "Атлант" в с.Майма РА (РЦП "Развитие физической культуры и спорта в РА на 2001-2015 годы")</t>
  </si>
  <si>
    <t>Администрация МО «Майминский район»</t>
  </si>
  <si>
    <t>Приобретение комплекта звукового и светового оборудования</t>
  </si>
  <si>
    <t>Строительство инженерной инфраструктуры в микрорайоне "Катунский промузел" (РЦП "Жилище " на 2011-2015годы)</t>
  </si>
  <si>
    <t>Инженерная защита территории у с.Майма (РЦП "Охрана водных объектов РА и защита населения от негативного воздействия вод до 2020 года")</t>
  </si>
  <si>
    <t>Мероприятия по развитию системы дошкольного образования (Компенсация части родительской платы за содержание ребенка в МУ)</t>
  </si>
  <si>
    <t>Создание рабочих мест</t>
  </si>
  <si>
    <t>Социальная поддержка граждан по газификации жилых помещений</t>
  </si>
  <si>
    <t>Увеличение числа людей занимающихся спортом, повышение качества подготовки спортсменов</t>
  </si>
  <si>
    <t>Создание рабочих мест, увеличение налогооблагаемой базы, развитие сопутствующих отраслей</t>
  </si>
  <si>
    <t>Строительство всесезонного международного горнолыжного комплекса "Манжерок"</t>
  </si>
  <si>
    <t>Строительство гостиничного комплекса "Алтай Resort"</t>
  </si>
  <si>
    <t>Строительство современного туристического комплекса "Алтайская долина" с.Соузга</t>
  </si>
  <si>
    <t>Реконструкция аэропорта</t>
  </si>
  <si>
    <t>Энергосбережение в сфере предоставления коммунальных услуг (перевод угольных котельных на газ)</t>
  </si>
  <si>
    <t>повышение уровня транспортно-эксплуатационного состояния сети автомобильных дорог и искусственных сооружений</t>
  </si>
  <si>
    <t>Строительство подъезда к микрорайону "Северный" в с.Кызыл-Озек</t>
  </si>
  <si>
    <t>ГУ "РУАД Горно-Алтайавтодор" через Министерство регионального развития РА</t>
  </si>
  <si>
    <t>Строительство мостового перехода через р.Куташ на км 19+231 автомобильной дороги Горно-Алтайск - Чоя - Верх-Бийск</t>
  </si>
  <si>
    <t>АУ ОКС МУП "Водоканал"</t>
  </si>
  <si>
    <t>Строительство подъезда к микрорайону "Северный"</t>
  </si>
  <si>
    <t>Подъезд к с.Платово</t>
  </si>
  <si>
    <t>Строительство мостового перехода через р.Катунь у с.Платово на автомобильной дороге.</t>
  </si>
  <si>
    <t>Строительство мостового перехода</t>
  </si>
  <si>
    <t>69 человек</t>
  </si>
  <si>
    <t>4 человека</t>
  </si>
  <si>
    <t>13 человека</t>
  </si>
  <si>
    <t>21 человек</t>
  </si>
  <si>
    <t>123 человек</t>
  </si>
  <si>
    <t>2.3.</t>
  </si>
  <si>
    <t>2.4.</t>
  </si>
  <si>
    <t>2.5.</t>
  </si>
  <si>
    <t>2.6.</t>
  </si>
  <si>
    <t>3.2.</t>
  </si>
  <si>
    <t>Поддержка комплексной компактной застройки  и благоустройства сельских поселений в рамках пилотных проектов (ФЦП Государственная программа развития сельского хозяйства")</t>
  </si>
  <si>
    <t>Мероприятия по улучшению жилищных условий граждан проживающих в сельской местности, в т.ч. Молодых семей и молодых специалистов (в рамках ФЦП "Социальное развитие села до 2012 года")</t>
  </si>
  <si>
    <t>Мероприятия по организации ярмарок, выставок сельскохозяйственной продукции</t>
  </si>
  <si>
    <t>Мероприятия по организации районного трудового соревнования, конкурсов по профессиям</t>
  </si>
  <si>
    <t>Приобретение техники в лизинг</t>
  </si>
  <si>
    <t>Субсидирование части затрат на уплату процентов по кредитам</t>
  </si>
  <si>
    <t>4.2.</t>
  </si>
  <si>
    <t>4.3.</t>
  </si>
  <si>
    <t>Предоставление гражданам субсидии на оплату жилья и коммунальных услуг</t>
  </si>
  <si>
    <t>Строительство футбольного поля с исскуственным покрытиемна стадионе "Дружба"</t>
  </si>
  <si>
    <t>Строительство школьных спортивных площадок</t>
  </si>
  <si>
    <t>5.3.2.</t>
  </si>
  <si>
    <t>5.3.3.</t>
  </si>
  <si>
    <t>5.3.4.</t>
  </si>
  <si>
    <t>Комплектование библиотек, подписные издания</t>
  </si>
  <si>
    <t>Материальное оснащение библиотек</t>
  </si>
  <si>
    <t>Техническое оснащение библиотек и поключение к сети Интернет</t>
  </si>
  <si>
    <t>Администрации МО "Соузгинское СП"</t>
  </si>
  <si>
    <t>5.5.4.</t>
  </si>
  <si>
    <t>5.5.5.</t>
  </si>
  <si>
    <t>5.5.6.</t>
  </si>
  <si>
    <t>5.6.10.</t>
  </si>
  <si>
    <t>5.6.11.</t>
  </si>
  <si>
    <t>5.6.12.</t>
  </si>
  <si>
    <t>5.6.13.</t>
  </si>
  <si>
    <t>5.7.7.</t>
  </si>
  <si>
    <t>5.7.8.</t>
  </si>
  <si>
    <t>5.7.9.</t>
  </si>
  <si>
    <t xml:space="preserve">Мероприятия по профилактике правонарушений  МЦП «Профилактика правонарушений на территории
муниципального образования «Майминский район" Республики Алтай на 2011-2012 годы»
</t>
  </si>
  <si>
    <t>Мероприятия по повышению безопасности дорожного движения  МЦП "Повышение безопасности дорожного движения"</t>
  </si>
  <si>
    <t>Изготовление генеральных планов застройки территорий</t>
  </si>
  <si>
    <t>Предоставление субсидий для компенсации части процентной ставки по привлеченным кредитам коммерческих банков</t>
  </si>
  <si>
    <t>Проведение семинаров, совещаний, «круглых столов» по проблемам субъектов малого предпринимательства</t>
  </si>
  <si>
    <t>Участие в республиканских, общероссийских, межрегиональных, городских и межмуниципальных выставках-ярмарках</t>
  </si>
  <si>
    <t>Проведение ежегодного конкурса на звание «Лучший предприниматель»</t>
  </si>
  <si>
    <t>Проведение ежегодного торжественного мероприятия ко Дню российского предпринимательства</t>
  </si>
  <si>
    <t>Создание многофункционального центра обеспечения предоставления государственных и муниципальных услуг</t>
  </si>
  <si>
    <t>Благоусройство районного центра</t>
  </si>
  <si>
    <t>Обеспечение жилыми помещениями детей сирот, оставшихся без попечения родителей</t>
  </si>
  <si>
    <t>Изготовление градостроительной документации с.Соузга</t>
  </si>
  <si>
    <t>Строительство канализационного коллектора в с. Майма (РЦП Отходы)</t>
  </si>
  <si>
    <t>Благоустройство села, снижение аварийности</t>
  </si>
  <si>
    <t>Освещение центральных улиц населенных пунктов с.Озерное</t>
  </si>
  <si>
    <t>Газоснабжение жилых домов Майминского района</t>
  </si>
  <si>
    <t>Майминское СП</t>
  </si>
  <si>
    <t>Асфальтирование 25км дорог и тратуаров в с.Майма</t>
  </si>
  <si>
    <t>Строительство мостового перехода через реку Майма на км 11+838 автомобильной дороги Горно-Алтайск-Чоя-Верх-Бийск</t>
  </si>
  <si>
    <t xml:space="preserve">Ремонт моста  в районе с. Платово </t>
  </si>
  <si>
    <t>Мероприятия по развитию системы дошкольного образования (МЦП «Развитие образования муниципального образования «Майминский район на 2008-2012г»)</t>
  </si>
  <si>
    <t>Капитальный и текущий ремонт объектов социально-культурной сферы</t>
  </si>
  <si>
    <t>7.3.</t>
  </si>
  <si>
    <t>7.4.</t>
  </si>
  <si>
    <t>7.5.</t>
  </si>
  <si>
    <t>7.6.</t>
  </si>
  <si>
    <t>7.7.</t>
  </si>
  <si>
    <t>7.8.</t>
  </si>
  <si>
    <t>7.9.</t>
  </si>
  <si>
    <t>2.7.</t>
  </si>
  <si>
    <t>2.8.</t>
  </si>
  <si>
    <t>5.8.3.</t>
  </si>
  <si>
    <t>5.9.2.</t>
  </si>
  <si>
    <t>6.2.</t>
  </si>
  <si>
    <t>Ремонт моста</t>
  </si>
  <si>
    <t>Социальная поддержка населения</t>
  </si>
  <si>
    <t xml:space="preserve">Развитие системы дошкольного образования </t>
  </si>
  <si>
    <t>Администрация МО"Соузгинское СП"</t>
  </si>
  <si>
    <t>Телефонизация населения</t>
  </si>
  <si>
    <t>Обеспечение земельных участков под жилищное  строительство коммунальной инфраструктурой.</t>
  </si>
  <si>
    <t>Инженерная защита территории у с.Майма</t>
  </si>
  <si>
    <t xml:space="preserve">Повышение безопасности дорожного движения  </t>
  </si>
  <si>
    <t>Главы  МО поселений</t>
  </si>
  <si>
    <t>Строительство полигона переработки ТБО мощностью 32,5тыс.тонн в год в с. Майма (РЦП Отходы)</t>
  </si>
  <si>
    <t>Минрегион развития РА</t>
  </si>
  <si>
    <t>Администрация МО "Майминский район"</t>
  </si>
  <si>
    <t>Газификация жилых домов</t>
  </si>
  <si>
    <t>Администрация МО"Майминского района"</t>
  </si>
  <si>
    <t>Создание племенного хозяйства по разведению скота мясного направления</t>
  </si>
  <si>
    <t>Организация ярмарок, выставок сельскохозяйственной продукции</t>
  </si>
  <si>
    <t>Организация районного трудового соревнования, конкурсов по профессиям</t>
  </si>
  <si>
    <t xml:space="preserve">Улучшение жилищных условий граждан проживающих в сельской местности, в т.ч. Молодых семей и молодых специалистов </t>
  </si>
  <si>
    <t xml:space="preserve">Развитие муниципальных дошкольных образовательных учреждений </t>
  </si>
  <si>
    <t>Консультант по сельскому хозяйству</t>
  </si>
  <si>
    <t>Участники проекта, УИО и ЭР</t>
  </si>
  <si>
    <t>Консультант по сельскому хозяйству, ООО "Карагуж"</t>
  </si>
  <si>
    <t>Жилищная комиссия, УИОиЭР</t>
  </si>
  <si>
    <t>МУ "Комплексный центр социального обслуживания населения МО "Майминский район"</t>
  </si>
  <si>
    <t>Предоставление социальной поддержки ветеранам труда и труженникам тыла</t>
  </si>
  <si>
    <t>Предоставление материальной помощи</t>
  </si>
  <si>
    <t>Оказание материальной помощи труженникам тыла, нуждающихся в ремонте жилья</t>
  </si>
  <si>
    <t>Оказание материальной помощи гражданам, находящихся в трудной жизненной ситуации</t>
  </si>
  <si>
    <t>Привлечение внимания гос.структур к проблемам граждан. Поддержка и предоставление помощи различным категориям граждан.</t>
  </si>
  <si>
    <t>Заместитель начальника УпСВ по физической культуре и спорту</t>
  </si>
  <si>
    <t>Социально значемые мероприятия МУ "Комплексный центр социального обслуживания населения МО "Майминский район"</t>
  </si>
  <si>
    <t>Оздоровление детей находящихся в трудной жизненной ситуации</t>
  </si>
  <si>
    <t>Капитальный ремонт ФАП в с. Урлу-Аспак по программе "Модернизация здравоохранения "</t>
  </si>
  <si>
    <t>Капитальный ремонт здания детской больницы по программе "Модернизация здравоохранения"</t>
  </si>
  <si>
    <t>Главный врач</t>
  </si>
  <si>
    <t>Реконструкция водопровода в с.Алферово Майминского района</t>
  </si>
  <si>
    <t>Детский сад-ясли на 140 мест в с. Кызыл-Озек Майминского района</t>
  </si>
  <si>
    <t>Развитие племенного хозяйства по разведению скота мясного направления (ООО"Карагуж)</t>
  </si>
  <si>
    <t>Газоснабжение жилых домов микрорайона Алгаир-2 в с.Майма</t>
  </si>
  <si>
    <t>Строительство сетей газоснабжения низкого давления (разводящих сетей) с. Майма , микрорайоны №№1,2,3,8,19,22,24,25,26</t>
  </si>
  <si>
    <t>Строительство сетей газоснабжения низкого давления (разводящих сетей) с. Майма, микрорайоны №№6,7,11,12,13,14,15,16,20</t>
  </si>
  <si>
    <t>Строительство ВЛ 10кВ; 0,4кВ в жилом микрорайоне "Северный" в с.Кызыл-Озек</t>
  </si>
  <si>
    <t>Строительство ЛЭП -10кВ от РТП "Сигнал" до м.р. "Северный" в с.Кызыл-Озек</t>
  </si>
  <si>
    <t>Электроснабжение жилмассива в с.Манжерок (Заимка)</t>
  </si>
  <si>
    <t>Обеспечение электроэнергией 250 жилых домов</t>
  </si>
  <si>
    <t xml:space="preserve">Улучшение снабжения населения 1137 человек качественной водой </t>
  </si>
  <si>
    <t xml:space="preserve">Строительство нового микрорайона </t>
  </si>
  <si>
    <t>ГУ ЦЗН, Соузгинское СП</t>
  </si>
  <si>
    <t>ОКС Администрации МО "Майминский район"</t>
  </si>
  <si>
    <t>5.5.2.</t>
  </si>
  <si>
    <t>5.5.3.</t>
  </si>
  <si>
    <t>5.2.7.</t>
  </si>
  <si>
    <t>1.6.</t>
  </si>
  <si>
    <t>1.7.</t>
  </si>
  <si>
    <t>1.8.</t>
  </si>
  <si>
    <t>1.9.</t>
  </si>
  <si>
    <t>1.10.</t>
  </si>
  <si>
    <t>1.11.</t>
  </si>
  <si>
    <t>тыс.руб.</t>
  </si>
  <si>
    <t>Система плановых мероприятий по плану социально-экономического развития муниципального образования "Майминский район" на 2011 год</t>
  </si>
  <si>
    <t>Приложение №1 к Плану социально-экономического развития МО "Майминский район" на 2011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</si>
</sst>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[$-FC19]d\ mmmm\ yyyy\ &quot;г.&quot;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4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2" xfId="0" applyNumberFormat="1" applyFont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8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17" fontId="3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justify" wrapText="1"/>
    </xf>
    <xf numFmtId="14" fontId="3" fillId="0" borderId="2" xfId="0" applyNumberFormat="1" applyFont="1" applyBorder="1" applyAlignment="1">
      <alignment horizontal="center" vertical="center" textRotation="90" wrapText="1"/>
    </xf>
    <xf numFmtId="180" fontId="2" fillId="0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80" fontId="2" fillId="4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distributed" wrapText="1"/>
    </xf>
    <xf numFmtId="0" fontId="6" fillId="3" borderId="2" xfId="0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/>
    </xf>
    <xf numFmtId="180" fontId="1" fillId="3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4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80" fontId="5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="75" zoomScaleNormal="75" zoomScaleSheetLayoutView="75" workbookViewId="0" topLeftCell="A173">
      <selection activeCell="A4" sqref="A4:M4"/>
    </sheetView>
  </sheetViews>
  <sheetFormatPr defaultColWidth="9.140625" defaultRowHeight="12.75"/>
  <cols>
    <col min="1" max="1" width="2.7109375" style="0" customWidth="1"/>
    <col min="2" max="2" width="23.8515625" style="0" customWidth="1"/>
    <col min="3" max="4" width="6.28125" style="0" customWidth="1"/>
    <col min="5" max="5" width="10.421875" style="0" customWidth="1"/>
    <col min="6" max="6" width="11.57421875" style="0" customWidth="1"/>
    <col min="7" max="7" width="10.7109375" style="0" customWidth="1"/>
    <col min="8" max="8" width="9.28125" style="0" customWidth="1"/>
    <col min="9" max="9" width="12.140625" style="0" customWidth="1"/>
    <col min="10" max="10" width="5.57421875" style="0" customWidth="1"/>
    <col min="11" max="11" width="9.28125" style="0" customWidth="1"/>
    <col min="12" max="12" width="16.8515625" style="0" customWidth="1"/>
    <col min="13" max="13" width="21.7109375" style="0" customWidth="1"/>
  </cols>
  <sheetData>
    <row r="1" spans="1:13" ht="2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47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 t="s">
        <v>356</v>
      </c>
      <c r="M2" s="79"/>
    </row>
    <row r="3" spans="1:13" ht="2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7.25" customHeight="1">
      <c r="A4" s="58" t="s">
        <v>355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25.5" customHeight="1" thickBot="1">
      <c r="A5" s="82" t="s">
        <v>354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ht="15.75" customHeight="1">
      <c r="A6" s="83" t="s">
        <v>0</v>
      </c>
      <c r="B6" s="77" t="s">
        <v>1</v>
      </c>
      <c r="C6" s="77" t="s">
        <v>145</v>
      </c>
      <c r="D6" s="77"/>
      <c r="E6" s="77" t="s">
        <v>2</v>
      </c>
      <c r="F6" s="77"/>
      <c r="G6" s="77"/>
      <c r="H6" s="77"/>
      <c r="I6" s="77"/>
      <c r="J6" s="77"/>
      <c r="K6" s="77"/>
      <c r="L6" s="77" t="s">
        <v>44</v>
      </c>
      <c r="M6" s="80" t="s">
        <v>45</v>
      </c>
      <c r="N6" s="15"/>
    </row>
    <row r="7" spans="1:14" ht="44.25" customHeight="1">
      <c r="A7" s="84"/>
      <c r="B7" s="72"/>
      <c r="C7" s="72"/>
      <c r="D7" s="72"/>
      <c r="E7" s="76" t="s">
        <v>139</v>
      </c>
      <c r="F7" s="76" t="s">
        <v>3</v>
      </c>
      <c r="G7" s="72" t="s">
        <v>4</v>
      </c>
      <c r="H7" s="72"/>
      <c r="I7" s="76" t="s">
        <v>5</v>
      </c>
      <c r="J7" s="76" t="s">
        <v>6</v>
      </c>
      <c r="K7" s="76" t="s">
        <v>7</v>
      </c>
      <c r="L7" s="72"/>
      <c r="M7" s="81"/>
      <c r="N7" s="15"/>
    </row>
    <row r="8" spans="1:13" ht="86.25" customHeight="1">
      <c r="A8" s="84"/>
      <c r="B8" s="72"/>
      <c r="C8" s="72"/>
      <c r="D8" s="72"/>
      <c r="E8" s="76"/>
      <c r="F8" s="76"/>
      <c r="G8" s="3" t="s">
        <v>8</v>
      </c>
      <c r="H8" s="3" t="s">
        <v>9</v>
      </c>
      <c r="I8" s="76"/>
      <c r="J8" s="76"/>
      <c r="K8" s="76"/>
      <c r="L8" s="72"/>
      <c r="M8" s="81"/>
    </row>
    <row r="9" spans="1:13" ht="13.5" customHeight="1">
      <c r="A9" s="1">
        <v>1</v>
      </c>
      <c r="B9" s="2">
        <v>2</v>
      </c>
      <c r="C9" s="72">
        <v>3</v>
      </c>
      <c r="D9" s="72"/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0">
        <v>11</v>
      </c>
      <c r="M9" s="11">
        <v>12</v>
      </c>
    </row>
    <row r="10" spans="1:13" ht="34.5" customHeight="1">
      <c r="A10" s="44"/>
      <c r="B10" s="40" t="s">
        <v>10</v>
      </c>
      <c r="C10" s="73">
        <f>C24+C37+C44+C59+C139+C143+C154+C160</f>
        <v>3000985.9</v>
      </c>
      <c r="D10" s="73"/>
      <c r="E10" s="47">
        <f aca="true" t="shared" si="0" ref="E10:K10">E24+E37+E44+E59+E139+E143+E154+E160</f>
        <v>826226.4</v>
      </c>
      <c r="F10" s="47">
        <f t="shared" si="0"/>
        <v>389739.98</v>
      </c>
      <c r="G10" s="47">
        <f t="shared" si="0"/>
        <v>114151.32</v>
      </c>
      <c r="H10" s="47">
        <f t="shared" si="0"/>
        <v>37338</v>
      </c>
      <c r="I10" s="47">
        <f t="shared" si="0"/>
        <v>1598776.4</v>
      </c>
      <c r="J10" s="47">
        <f t="shared" si="0"/>
        <v>0</v>
      </c>
      <c r="K10" s="47">
        <f t="shared" si="0"/>
        <v>35618</v>
      </c>
      <c r="L10" s="39"/>
      <c r="M10" s="45"/>
    </row>
    <row r="11" spans="1:13" ht="26.25" customHeight="1">
      <c r="A11" s="65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ht="87.75" customHeight="1">
      <c r="A12" s="26" t="s">
        <v>12</v>
      </c>
      <c r="B12" s="33" t="s">
        <v>214</v>
      </c>
      <c r="C12" s="69">
        <f>E12+F12+G12+I12+J12+K12</f>
        <v>22222.22</v>
      </c>
      <c r="D12" s="69"/>
      <c r="E12" s="16"/>
      <c r="F12" s="16">
        <v>20000</v>
      </c>
      <c r="G12" s="16">
        <v>2222.22</v>
      </c>
      <c r="H12" s="16"/>
      <c r="I12" s="16"/>
      <c r="J12" s="16"/>
      <c r="K12" s="16"/>
      <c r="L12" s="4" t="s">
        <v>219</v>
      </c>
      <c r="M12" s="12" t="s">
        <v>43</v>
      </c>
    </row>
    <row r="13" spans="1:13" ht="126" customHeight="1">
      <c r="A13" s="26" t="s">
        <v>46</v>
      </c>
      <c r="B13" s="33" t="s">
        <v>183</v>
      </c>
      <c r="C13" s="69">
        <f>E13+F13+G13+I13+J13+K13</f>
        <v>420</v>
      </c>
      <c r="D13" s="69"/>
      <c r="E13" s="16"/>
      <c r="F13" s="16">
        <v>250</v>
      </c>
      <c r="G13" s="16">
        <v>170</v>
      </c>
      <c r="H13" s="16">
        <v>70</v>
      </c>
      <c r="I13" s="16"/>
      <c r="J13" s="16"/>
      <c r="K13" s="16"/>
      <c r="L13" s="4" t="s">
        <v>175</v>
      </c>
      <c r="M13" s="12" t="s">
        <v>176</v>
      </c>
    </row>
    <row r="14" spans="1:13" ht="63.75" customHeight="1">
      <c r="A14" s="27" t="s">
        <v>47</v>
      </c>
      <c r="B14" s="33" t="s">
        <v>276</v>
      </c>
      <c r="C14" s="64">
        <f>E14+F14+G14+I14+J14+K14</f>
        <v>200</v>
      </c>
      <c r="D14" s="64"/>
      <c r="E14" s="16"/>
      <c r="F14" s="16"/>
      <c r="G14" s="16">
        <v>200</v>
      </c>
      <c r="H14" s="16">
        <v>200</v>
      </c>
      <c r="I14" s="16"/>
      <c r="J14" s="16"/>
      <c r="K14" s="16"/>
      <c r="L14" s="4" t="s">
        <v>55</v>
      </c>
      <c r="M14" s="12" t="s">
        <v>275</v>
      </c>
    </row>
    <row r="15" spans="1:13" ht="18" customHeight="1" hidden="1">
      <c r="A15" s="27"/>
      <c r="B15" s="33"/>
      <c r="C15" s="64"/>
      <c r="D15" s="64"/>
      <c r="E15" s="16"/>
      <c r="F15" s="16"/>
      <c r="G15" s="16"/>
      <c r="H15" s="16"/>
      <c r="I15" s="16"/>
      <c r="J15" s="16"/>
      <c r="K15" s="16"/>
      <c r="L15" s="4"/>
      <c r="M15" s="12"/>
    </row>
    <row r="16" spans="1:13" ht="52.5" customHeight="1">
      <c r="A16" s="27" t="s">
        <v>48</v>
      </c>
      <c r="B16" s="4" t="s">
        <v>277</v>
      </c>
      <c r="C16" s="64">
        <f>E16+F16+G16+I16+J16+K16</f>
        <v>13500</v>
      </c>
      <c r="D16" s="64"/>
      <c r="E16" s="16"/>
      <c r="F16" s="16"/>
      <c r="G16" s="16"/>
      <c r="H16" s="16"/>
      <c r="I16" s="16">
        <v>13500</v>
      </c>
      <c r="J16" s="16"/>
      <c r="K16" s="16"/>
      <c r="L16" s="4" t="s">
        <v>309</v>
      </c>
      <c r="M16" s="12" t="s">
        <v>308</v>
      </c>
    </row>
    <row r="17" spans="1:13" ht="52.5" customHeight="1">
      <c r="A17" s="27" t="s">
        <v>49</v>
      </c>
      <c r="B17" s="34" t="s">
        <v>334</v>
      </c>
      <c r="C17" s="88">
        <f aca="true" t="shared" si="1" ref="C17:C22">E17+F17+G17</f>
        <v>5365</v>
      </c>
      <c r="D17" s="89"/>
      <c r="E17" s="18">
        <v>3700</v>
      </c>
      <c r="F17" s="18">
        <v>1100</v>
      </c>
      <c r="G17" s="18">
        <v>565</v>
      </c>
      <c r="H17" s="18"/>
      <c r="I17" s="18"/>
      <c r="J17" s="18"/>
      <c r="K17" s="16"/>
      <c r="L17" s="4"/>
      <c r="M17" s="12" t="s">
        <v>308</v>
      </c>
    </row>
    <row r="18" spans="1:13" ht="110.25" customHeight="1">
      <c r="A18" s="27" t="s">
        <v>348</v>
      </c>
      <c r="B18" s="34" t="s">
        <v>335</v>
      </c>
      <c r="C18" s="88">
        <f t="shared" si="1"/>
        <v>27330</v>
      </c>
      <c r="D18" s="89"/>
      <c r="E18" s="18">
        <v>17760</v>
      </c>
      <c r="F18" s="18">
        <v>8270</v>
      </c>
      <c r="G18" s="18">
        <v>1300</v>
      </c>
      <c r="H18" s="18"/>
      <c r="I18" s="18"/>
      <c r="J18" s="18"/>
      <c r="K18" s="16"/>
      <c r="L18" s="4"/>
      <c r="M18" s="12" t="s">
        <v>308</v>
      </c>
    </row>
    <row r="19" spans="1:13" ht="119.25" customHeight="1">
      <c r="A19" s="27" t="s">
        <v>349</v>
      </c>
      <c r="B19" s="34" t="s">
        <v>336</v>
      </c>
      <c r="C19" s="88">
        <f t="shared" si="1"/>
        <v>13740</v>
      </c>
      <c r="D19" s="89"/>
      <c r="E19" s="18">
        <v>7440</v>
      </c>
      <c r="F19" s="18">
        <v>5000</v>
      </c>
      <c r="G19" s="18">
        <v>1300</v>
      </c>
      <c r="H19" s="18"/>
      <c r="I19" s="18"/>
      <c r="J19" s="18"/>
      <c r="K19" s="16"/>
      <c r="L19" s="4"/>
      <c r="M19" s="12" t="s">
        <v>308</v>
      </c>
    </row>
    <row r="20" spans="1:13" ht="83.25" customHeight="1">
      <c r="A20" s="27" t="s">
        <v>350</v>
      </c>
      <c r="B20" s="34" t="s">
        <v>337</v>
      </c>
      <c r="C20" s="88">
        <f t="shared" si="1"/>
        <v>2730</v>
      </c>
      <c r="D20" s="89"/>
      <c r="E20" s="18"/>
      <c r="F20" s="18">
        <v>2400</v>
      </c>
      <c r="G20" s="18">
        <v>330</v>
      </c>
      <c r="H20" s="18"/>
      <c r="I20" s="18"/>
      <c r="J20" s="18"/>
      <c r="K20" s="16"/>
      <c r="L20" s="4"/>
      <c r="M20" s="12" t="s">
        <v>340</v>
      </c>
    </row>
    <row r="21" spans="1:13" ht="82.5" customHeight="1">
      <c r="A21" s="27" t="s">
        <v>351</v>
      </c>
      <c r="B21" s="34" t="s">
        <v>338</v>
      </c>
      <c r="C21" s="88">
        <f t="shared" si="1"/>
        <v>2240</v>
      </c>
      <c r="D21" s="89"/>
      <c r="E21" s="18"/>
      <c r="F21" s="18">
        <v>2000</v>
      </c>
      <c r="G21" s="18">
        <v>240</v>
      </c>
      <c r="H21" s="18"/>
      <c r="I21" s="18"/>
      <c r="J21" s="18"/>
      <c r="K21" s="16"/>
      <c r="L21" s="4"/>
      <c r="M21" s="12" t="s">
        <v>340</v>
      </c>
    </row>
    <row r="22" spans="1:13" ht="72.75" customHeight="1">
      <c r="A22" s="27" t="s">
        <v>352</v>
      </c>
      <c r="B22" s="34" t="s">
        <v>339</v>
      </c>
      <c r="C22" s="88">
        <f t="shared" si="1"/>
        <v>888.9</v>
      </c>
      <c r="D22" s="89"/>
      <c r="E22" s="18"/>
      <c r="F22" s="18">
        <v>800</v>
      </c>
      <c r="G22" s="18">
        <v>88.9</v>
      </c>
      <c r="H22" s="18"/>
      <c r="I22" s="18"/>
      <c r="J22" s="18"/>
      <c r="K22" s="16"/>
      <c r="L22" s="4"/>
      <c r="M22" s="12"/>
    </row>
    <row r="23" spans="1:13" ht="75.75" customHeight="1">
      <c r="A23" s="27" t="s">
        <v>353</v>
      </c>
      <c r="B23" s="4" t="s">
        <v>184</v>
      </c>
      <c r="C23" s="64">
        <f>E23+F23+G23+I23+J23+K23</f>
        <v>500</v>
      </c>
      <c r="D23" s="64"/>
      <c r="E23" s="16"/>
      <c r="F23" s="16"/>
      <c r="G23" s="16"/>
      <c r="H23" s="16"/>
      <c r="I23" s="16">
        <v>500</v>
      </c>
      <c r="J23" s="16"/>
      <c r="K23" s="16"/>
      <c r="L23" s="4" t="s">
        <v>185</v>
      </c>
      <c r="M23" s="12" t="s">
        <v>169</v>
      </c>
    </row>
    <row r="24" spans="1:13" ht="18.75" customHeight="1">
      <c r="A24" s="28"/>
      <c r="B24" s="10" t="s">
        <v>13</v>
      </c>
      <c r="C24" s="71">
        <f>C12+C13+C14+C16+C17+C18+C19+C20+C21+C22+C23</f>
        <v>89136.12</v>
      </c>
      <c r="D24" s="71">
        <f>D12+D13+D14+D16+D17+D18+D19+D20+D21+D22+D23</f>
        <v>0</v>
      </c>
      <c r="E24" s="17">
        <f>E12+E13+E14+E16+E17+E18+E19+E20+E21+E22+E23</f>
        <v>28900</v>
      </c>
      <c r="F24" s="17">
        <f aca="true" t="shared" si="2" ref="F24:K24">F12+F13+F14+F16+F17+F18+F19+F20+F21+F22+F23</f>
        <v>39820</v>
      </c>
      <c r="G24" s="17">
        <f t="shared" si="2"/>
        <v>6416.119999999999</v>
      </c>
      <c r="H24" s="17">
        <f t="shared" si="2"/>
        <v>270</v>
      </c>
      <c r="I24" s="17">
        <f t="shared" si="2"/>
        <v>14000</v>
      </c>
      <c r="J24" s="17">
        <f t="shared" si="2"/>
        <v>0</v>
      </c>
      <c r="K24" s="17">
        <f t="shared" si="2"/>
        <v>0</v>
      </c>
      <c r="L24" s="6"/>
      <c r="M24" s="7"/>
    </row>
    <row r="25" spans="1:13" ht="25.5" customHeight="1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ht="144.75" customHeight="1">
      <c r="A26" s="27" t="s">
        <v>52</v>
      </c>
      <c r="B26" s="4" t="s">
        <v>53</v>
      </c>
      <c r="C26" s="64">
        <f>E26+F26+G26+I26+J26+K26</f>
        <v>55360.2</v>
      </c>
      <c r="D26" s="64"/>
      <c r="E26" s="18"/>
      <c r="F26" s="18">
        <v>55360.2</v>
      </c>
      <c r="G26" s="18"/>
      <c r="H26" s="18"/>
      <c r="I26" s="18"/>
      <c r="J26" s="18"/>
      <c r="K26" s="18"/>
      <c r="L26" s="4" t="s">
        <v>140</v>
      </c>
      <c r="M26" s="12" t="s">
        <v>215</v>
      </c>
    </row>
    <row r="27" spans="1:13" ht="78" customHeight="1">
      <c r="A27" s="59" t="s">
        <v>54</v>
      </c>
      <c r="B27" s="4" t="s">
        <v>177</v>
      </c>
      <c r="C27" s="69">
        <f>E27+F27+G27+I27+J27+K27</f>
        <v>6800</v>
      </c>
      <c r="D27" s="69"/>
      <c r="E27" s="18"/>
      <c r="F27" s="18"/>
      <c r="G27" s="18">
        <f>G28+G29+G30</f>
        <v>6800</v>
      </c>
      <c r="H27" s="18">
        <v>6800</v>
      </c>
      <c r="I27" s="18"/>
      <c r="J27" s="18"/>
      <c r="K27" s="18"/>
      <c r="L27" s="4" t="s">
        <v>173</v>
      </c>
      <c r="M27" s="12" t="s">
        <v>172</v>
      </c>
    </row>
    <row r="28" spans="1:13" ht="78" customHeight="1">
      <c r="A28" s="60"/>
      <c r="B28" s="4" t="s">
        <v>50</v>
      </c>
      <c r="C28" s="64"/>
      <c r="D28" s="64"/>
      <c r="E28" s="18"/>
      <c r="F28" s="18"/>
      <c r="G28" s="18">
        <v>500</v>
      </c>
      <c r="H28" s="18">
        <v>500</v>
      </c>
      <c r="I28" s="18"/>
      <c r="J28" s="18"/>
      <c r="K28" s="18"/>
      <c r="L28" s="4" t="s">
        <v>186</v>
      </c>
      <c r="M28" s="12" t="s">
        <v>172</v>
      </c>
    </row>
    <row r="29" spans="1:13" ht="54.75" customHeight="1">
      <c r="A29" s="60"/>
      <c r="B29" s="4" t="s">
        <v>51</v>
      </c>
      <c r="C29" s="64"/>
      <c r="D29" s="64"/>
      <c r="E29" s="18"/>
      <c r="F29" s="18"/>
      <c r="G29" s="18">
        <v>300</v>
      </c>
      <c r="H29" s="18">
        <v>300</v>
      </c>
      <c r="I29" s="18"/>
      <c r="J29" s="18"/>
      <c r="K29" s="18"/>
      <c r="L29" s="4" t="s">
        <v>188</v>
      </c>
      <c r="M29" s="12" t="s">
        <v>172</v>
      </c>
    </row>
    <row r="30" spans="1:13" ht="66" customHeight="1">
      <c r="A30" s="61"/>
      <c r="B30" s="4" t="s">
        <v>278</v>
      </c>
      <c r="C30" s="64"/>
      <c r="D30" s="64"/>
      <c r="E30" s="18"/>
      <c r="F30" s="18"/>
      <c r="G30" s="18">
        <v>6000</v>
      </c>
      <c r="H30" s="18">
        <v>6000</v>
      </c>
      <c r="I30" s="18"/>
      <c r="J30" s="18"/>
      <c r="K30" s="18"/>
      <c r="L30" s="4" t="s">
        <v>187</v>
      </c>
      <c r="M30" s="12" t="s">
        <v>279</v>
      </c>
    </row>
    <row r="31" spans="1:13" ht="117.75" customHeight="1">
      <c r="A31" s="27" t="s">
        <v>229</v>
      </c>
      <c r="B31" s="4" t="s">
        <v>216</v>
      </c>
      <c r="C31" s="64">
        <f aca="true" t="shared" si="3" ref="C31:C36">E31+F31+G31+I31+J31+K31</f>
        <v>20000</v>
      </c>
      <c r="D31" s="64"/>
      <c r="E31" s="18"/>
      <c r="F31" s="18">
        <v>20000</v>
      </c>
      <c r="G31" s="18"/>
      <c r="H31" s="18"/>
      <c r="I31" s="18"/>
      <c r="J31" s="18"/>
      <c r="K31" s="18"/>
      <c r="L31" s="4" t="s">
        <v>217</v>
      </c>
      <c r="M31" s="12" t="s">
        <v>220</v>
      </c>
    </row>
    <row r="32" spans="1:13" ht="124.5" customHeight="1">
      <c r="A32" s="27" t="s">
        <v>230</v>
      </c>
      <c r="B32" s="4" t="s">
        <v>222</v>
      </c>
      <c r="C32" s="64">
        <f t="shared" si="3"/>
        <v>9650</v>
      </c>
      <c r="D32" s="64"/>
      <c r="E32" s="18"/>
      <c r="F32" s="18">
        <v>9650</v>
      </c>
      <c r="G32" s="18"/>
      <c r="H32" s="18"/>
      <c r="I32" s="18"/>
      <c r="J32" s="18"/>
      <c r="K32" s="18"/>
      <c r="L32" s="4" t="s">
        <v>217</v>
      </c>
      <c r="M32" s="12" t="s">
        <v>221</v>
      </c>
    </row>
    <row r="33" spans="1:13" ht="114" customHeight="1">
      <c r="A33" s="27" t="s">
        <v>231</v>
      </c>
      <c r="B33" s="4" t="s">
        <v>218</v>
      </c>
      <c r="C33" s="64">
        <f t="shared" si="3"/>
        <v>5000</v>
      </c>
      <c r="D33" s="64"/>
      <c r="E33" s="18"/>
      <c r="F33" s="18">
        <v>5000</v>
      </c>
      <c r="G33" s="18"/>
      <c r="H33" s="18"/>
      <c r="I33" s="18"/>
      <c r="J33" s="18"/>
      <c r="K33" s="18"/>
      <c r="L33" s="4" t="s">
        <v>217</v>
      </c>
      <c r="M33" s="12" t="s">
        <v>223</v>
      </c>
    </row>
    <row r="34" spans="1:13" ht="115.5" customHeight="1">
      <c r="A34" s="27" t="s">
        <v>232</v>
      </c>
      <c r="B34" s="41" t="s">
        <v>280</v>
      </c>
      <c r="C34" s="64">
        <f t="shared" si="3"/>
        <v>37273.8</v>
      </c>
      <c r="D34" s="64"/>
      <c r="E34" s="18"/>
      <c r="F34" s="18">
        <v>37273.8</v>
      </c>
      <c r="G34" s="18"/>
      <c r="H34" s="18"/>
      <c r="I34" s="18"/>
      <c r="J34" s="18"/>
      <c r="K34" s="18"/>
      <c r="L34" s="4" t="s">
        <v>217</v>
      </c>
      <c r="M34" s="12" t="s">
        <v>223</v>
      </c>
    </row>
    <row r="35" spans="1:13" ht="123" customHeight="1">
      <c r="A35" s="27" t="s">
        <v>291</v>
      </c>
      <c r="B35" s="34" t="s">
        <v>281</v>
      </c>
      <c r="C35" s="64">
        <f t="shared" si="3"/>
        <v>1000</v>
      </c>
      <c r="D35" s="64"/>
      <c r="E35" s="18"/>
      <c r="F35" s="18"/>
      <c r="G35" s="18">
        <v>1000</v>
      </c>
      <c r="H35" s="16">
        <v>1000</v>
      </c>
      <c r="I35" s="18"/>
      <c r="J35" s="18"/>
      <c r="K35" s="18"/>
      <c r="L35" s="4" t="s">
        <v>217</v>
      </c>
      <c r="M35" s="12" t="s">
        <v>296</v>
      </c>
    </row>
    <row r="36" spans="1:13" ht="45" customHeight="1">
      <c r="A36" s="27" t="s">
        <v>292</v>
      </c>
      <c r="B36" s="4" t="s">
        <v>213</v>
      </c>
      <c r="C36" s="75">
        <f t="shared" si="3"/>
        <v>248000</v>
      </c>
      <c r="D36" s="75"/>
      <c r="E36" s="18">
        <v>248000</v>
      </c>
      <c r="F36" s="18"/>
      <c r="G36" s="18"/>
      <c r="H36" s="18"/>
      <c r="I36" s="18"/>
      <c r="J36" s="18"/>
      <c r="K36" s="18"/>
      <c r="L36" s="4" t="s">
        <v>316</v>
      </c>
      <c r="M36" s="12" t="s">
        <v>213</v>
      </c>
    </row>
    <row r="37" spans="1:13" ht="18.75" customHeight="1">
      <c r="A37" s="28"/>
      <c r="B37" s="10" t="s">
        <v>13</v>
      </c>
      <c r="C37" s="71">
        <f>C26+C27+C31+C32+C33+C34+C35+C36</f>
        <v>383084</v>
      </c>
      <c r="D37" s="71"/>
      <c r="E37" s="17">
        <f>E26+E27+E28+E29+E30+E31+E32+E36</f>
        <v>248000</v>
      </c>
      <c r="F37" s="17">
        <f aca="true" t="shared" si="4" ref="F37:K37">F26+F27+F28+F29+F30+F31+F32+F36</f>
        <v>85010.2</v>
      </c>
      <c r="G37" s="17">
        <f t="shared" si="4"/>
        <v>13600</v>
      </c>
      <c r="H37" s="17">
        <f t="shared" si="4"/>
        <v>13600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5"/>
      <c r="M37" s="8"/>
    </row>
    <row r="38" spans="1:13" ht="25.5" customHeight="1">
      <c r="A38" s="65" t="s">
        <v>15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</row>
    <row r="39" spans="1:13" ht="84.75" customHeight="1">
      <c r="A39" s="26" t="s">
        <v>16</v>
      </c>
      <c r="B39" s="4" t="s">
        <v>210</v>
      </c>
      <c r="C39" s="64">
        <f>E39+F39+G39+I39+J39+K39</f>
        <v>1520000</v>
      </c>
      <c r="D39" s="64"/>
      <c r="E39" s="16"/>
      <c r="F39" s="16"/>
      <c r="G39" s="16"/>
      <c r="H39" s="16"/>
      <c r="I39" s="16">
        <v>1520000</v>
      </c>
      <c r="J39" s="16"/>
      <c r="K39" s="16"/>
      <c r="L39" s="4" t="s">
        <v>141</v>
      </c>
      <c r="M39" s="12" t="s">
        <v>57</v>
      </c>
    </row>
    <row r="40" spans="1:13" ht="104.25" customHeight="1">
      <c r="A40" s="27" t="s">
        <v>233</v>
      </c>
      <c r="B40" s="4" t="s">
        <v>211</v>
      </c>
      <c r="C40" s="64">
        <f>E40+F40+G40+I40+J40+K40</f>
        <v>25900</v>
      </c>
      <c r="D40" s="64"/>
      <c r="E40" s="16"/>
      <c r="F40" s="16"/>
      <c r="G40" s="16"/>
      <c r="H40" s="16"/>
      <c r="I40" s="16">
        <v>25900</v>
      </c>
      <c r="J40" s="16"/>
      <c r="K40" s="16"/>
      <c r="L40" s="4" t="s">
        <v>59</v>
      </c>
      <c r="M40" s="12" t="s">
        <v>209</v>
      </c>
    </row>
    <row r="41" spans="1:13" ht="134.25" customHeight="1">
      <c r="A41" s="27" t="s">
        <v>58</v>
      </c>
      <c r="B41" s="33" t="s">
        <v>62</v>
      </c>
      <c r="C41" s="64">
        <f>E41+F41+G41+I41+J41+K41</f>
        <v>5000</v>
      </c>
      <c r="D41" s="64"/>
      <c r="E41" s="16"/>
      <c r="F41" s="16"/>
      <c r="G41" s="16"/>
      <c r="H41" s="16"/>
      <c r="I41" s="16">
        <v>5000</v>
      </c>
      <c r="J41" s="16"/>
      <c r="K41" s="16"/>
      <c r="L41" s="4" t="s">
        <v>56</v>
      </c>
      <c r="M41" s="12" t="s">
        <v>57</v>
      </c>
    </row>
    <row r="42" spans="1:13" ht="81" customHeight="1">
      <c r="A42" s="27" t="s">
        <v>60</v>
      </c>
      <c r="B42" s="4" t="s">
        <v>182</v>
      </c>
      <c r="C42" s="69">
        <f>E42+F42+G42+I42+J42+K42</f>
        <v>5</v>
      </c>
      <c r="D42" s="69"/>
      <c r="E42" s="16"/>
      <c r="F42" s="16"/>
      <c r="G42" s="16">
        <v>5</v>
      </c>
      <c r="H42" s="16">
        <v>5</v>
      </c>
      <c r="I42" s="16"/>
      <c r="J42" s="16"/>
      <c r="K42" s="16"/>
      <c r="L42" s="4" t="s">
        <v>50</v>
      </c>
      <c r="M42" s="12" t="s">
        <v>206</v>
      </c>
    </row>
    <row r="43" spans="1:13" ht="88.5" customHeight="1">
      <c r="A43" s="26" t="s">
        <v>61</v>
      </c>
      <c r="B43" s="4" t="s">
        <v>212</v>
      </c>
      <c r="C43" s="64">
        <f>E43+F43+G43+I43+J43+K43</f>
        <v>360230</v>
      </c>
      <c r="D43" s="64"/>
      <c r="E43" s="16">
        <v>360230</v>
      </c>
      <c r="F43" s="16"/>
      <c r="G43" s="16"/>
      <c r="H43" s="16"/>
      <c r="I43" s="16"/>
      <c r="J43" s="16"/>
      <c r="K43" s="16"/>
      <c r="L43" s="4" t="s">
        <v>143</v>
      </c>
      <c r="M43" s="12" t="s">
        <v>57</v>
      </c>
    </row>
    <row r="44" spans="1:13" ht="18.75" customHeight="1">
      <c r="A44" s="28"/>
      <c r="B44" s="10" t="s">
        <v>13</v>
      </c>
      <c r="C44" s="71">
        <f>C39+C40+C41+C42+C43</f>
        <v>1911135</v>
      </c>
      <c r="D44" s="71"/>
      <c r="E44" s="17">
        <f>E39+E40+E41+E42+E43</f>
        <v>360230</v>
      </c>
      <c r="F44" s="17">
        <f aca="true" t="shared" si="5" ref="F44:K44">F39+F40+F41+F42+F43</f>
        <v>0</v>
      </c>
      <c r="G44" s="17">
        <f t="shared" si="5"/>
        <v>5</v>
      </c>
      <c r="H44" s="17">
        <f t="shared" si="5"/>
        <v>5</v>
      </c>
      <c r="I44" s="17">
        <f t="shared" si="5"/>
        <v>1550900</v>
      </c>
      <c r="J44" s="17">
        <f t="shared" si="5"/>
        <v>0</v>
      </c>
      <c r="K44" s="17">
        <f t="shared" si="5"/>
        <v>0</v>
      </c>
      <c r="L44" s="5"/>
      <c r="M44" s="8"/>
    </row>
    <row r="45" spans="1:13" ht="21" customHeight="1">
      <c r="A45" s="65" t="s">
        <v>17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3" ht="91.5" customHeight="1">
      <c r="A46" s="27" t="s">
        <v>18</v>
      </c>
      <c r="B46" s="34" t="s">
        <v>331</v>
      </c>
      <c r="C46" s="74">
        <f aca="true" t="shared" si="6" ref="C46:C56">E46+F46+G46+I46+J46+K46</f>
        <v>12257</v>
      </c>
      <c r="D46" s="74"/>
      <c r="E46" s="35"/>
      <c r="F46" s="35">
        <v>10895</v>
      </c>
      <c r="G46" s="35">
        <v>1362</v>
      </c>
      <c r="H46" s="18"/>
      <c r="I46" s="18"/>
      <c r="J46" s="18"/>
      <c r="K46" s="18"/>
      <c r="L46" s="34" t="s">
        <v>344</v>
      </c>
      <c r="M46" s="50" t="s">
        <v>341</v>
      </c>
    </row>
    <row r="47" spans="1:13" ht="99" customHeight="1">
      <c r="A47" s="27" t="s">
        <v>240</v>
      </c>
      <c r="B47" s="34" t="s">
        <v>332</v>
      </c>
      <c r="C47" s="74">
        <v>20000</v>
      </c>
      <c r="D47" s="74"/>
      <c r="E47" s="18"/>
      <c r="F47" s="18">
        <v>20000</v>
      </c>
      <c r="G47" s="18"/>
      <c r="H47" s="18"/>
      <c r="I47" s="18"/>
      <c r="J47" s="18"/>
      <c r="K47" s="18"/>
      <c r="L47" s="34" t="s">
        <v>344</v>
      </c>
      <c r="M47" s="50" t="s">
        <v>314</v>
      </c>
    </row>
    <row r="48" spans="1:13" ht="3" customHeight="1" hidden="1">
      <c r="A48" s="27" t="s">
        <v>241</v>
      </c>
      <c r="B48" s="34"/>
      <c r="C48" s="74"/>
      <c r="D48" s="74"/>
      <c r="E48" s="18"/>
      <c r="F48" s="18"/>
      <c r="G48" s="18"/>
      <c r="H48" s="18"/>
      <c r="I48" s="18"/>
      <c r="J48" s="18"/>
      <c r="K48" s="18"/>
      <c r="L48" s="34"/>
      <c r="M48" s="50"/>
    </row>
    <row r="49" spans="1:13" ht="66.75" customHeight="1" hidden="1">
      <c r="A49" s="27" t="s">
        <v>19</v>
      </c>
      <c r="B49" s="34"/>
      <c r="C49" s="74"/>
      <c r="D49" s="74"/>
      <c r="E49" s="18"/>
      <c r="F49" s="18"/>
      <c r="G49" s="18"/>
      <c r="H49" s="18"/>
      <c r="I49" s="18"/>
      <c r="J49" s="18"/>
      <c r="K49" s="18"/>
      <c r="L49" s="34"/>
      <c r="M49" s="50"/>
    </row>
    <row r="50" spans="1:13" ht="65.25" customHeight="1" hidden="1">
      <c r="A50" s="27" t="s">
        <v>63</v>
      </c>
      <c r="B50" s="34"/>
      <c r="C50" s="74"/>
      <c r="D50" s="74"/>
      <c r="E50" s="18"/>
      <c r="F50" s="18"/>
      <c r="G50" s="18"/>
      <c r="H50" s="18"/>
      <c r="I50" s="18"/>
      <c r="J50" s="18"/>
      <c r="K50" s="18"/>
      <c r="L50" s="34"/>
      <c r="M50" s="50"/>
    </row>
    <row r="51" spans="1:13" ht="0.75" customHeight="1" hidden="1">
      <c r="A51" s="27" t="s">
        <v>241</v>
      </c>
      <c r="B51" s="34"/>
      <c r="C51" s="74"/>
      <c r="D51" s="74"/>
      <c r="E51" s="18"/>
      <c r="F51" s="18"/>
      <c r="G51" s="18"/>
      <c r="H51" s="18"/>
      <c r="I51" s="18"/>
      <c r="J51" s="18"/>
      <c r="K51" s="18"/>
      <c r="L51" s="34"/>
      <c r="M51" s="50"/>
    </row>
    <row r="52" spans="1:13" ht="165.75" customHeight="1">
      <c r="A52" s="27" t="s">
        <v>241</v>
      </c>
      <c r="B52" s="34" t="s">
        <v>234</v>
      </c>
      <c r="C52" s="74">
        <f t="shared" si="6"/>
        <v>24555.6</v>
      </c>
      <c r="D52" s="74"/>
      <c r="E52" s="18"/>
      <c r="F52" s="18">
        <v>22000</v>
      </c>
      <c r="G52" s="18">
        <v>2555.6</v>
      </c>
      <c r="H52" s="18"/>
      <c r="I52" s="18"/>
      <c r="J52" s="18"/>
      <c r="K52" s="18"/>
      <c r="L52" s="34" t="s">
        <v>344</v>
      </c>
      <c r="M52" s="50" t="s">
        <v>342</v>
      </c>
    </row>
    <row r="53" spans="1:13" ht="169.5" customHeight="1">
      <c r="A53" s="27" t="s">
        <v>19</v>
      </c>
      <c r="B53" s="34" t="s">
        <v>235</v>
      </c>
      <c r="C53" s="64">
        <f t="shared" si="6"/>
        <v>19650</v>
      </c>
      <c r="D53" s="64"/>
      <c r="E53" s="18">
        <v>9900</v>
      </c>
      <c r="F53" s="18">
        <v>3150</v>
      </c>
      <c r="G53" s="18">
        <v>600</v>
      </c>
      <c r="H53" s="18"/>
      <c r="I53" s="18">
        <v>6000</v>
      </c>
      <c r="J53" s="16"/>
      <c r="K53" s="16"/>
      <c r="L53" s="4" t="s">
        <v>315</v>
      </c>
      <c r="M53" s="50" t="s">
        <v>313</v>
      </c>
    </row>
    <row r="54" spans="1:13" ht="87" customHeight="1">
      <c r="A54" s="27" t="s">
        <v>63</v>
      </c>
      <c r="B54" s="34" t="s">
        <v>236</v>
      </c>
      <c r="C54" s="64">
        <f t="shared" si="6"/>
        <v>100</v>
      </c>
      <c r="D54" s="64"/>
      <c r="E54" s="16"/>
      <c r="F54" s="16"/>
      <c r="G54" s="18">
        <v>100</v>
      </c>
      <c r="H54" s="16"/>
      <c r="I54" s="16"/>
      <c r="J54" s="16"/>
      <c r="K54" s="16"/>
      <c r="L54" s="4" t="s">
        <v>315</v>
      </c>
      <c r="M54" s="50" t="s">
        <v>311</v>
      </c>
    </row>
    <row r="55" spans="1:13" ht="103.5" customHeight="1">
      <c r="A55" s="27" t="s">
        <v>20</v>
      </c>
      <c r="B55" s="34" t="s">
        <v>237</v>
      </c>
      <c r="C55" s="64">
        <f t="shared" si="6"/>
        <v>150</v>
      </c>
      <c r="D55" s="64"/>
      <c r="E55" s="16"/>
      <c r="F55" s="16"/>
      <c r="G55" s="18">
        <v>150</v>
      </c>
      <c r="H55" s="16"/>
      <c r="I55" s="16"/>
      <c r="J55" s="16"/>
      <c r="K55" s="16"/>
      <c r="L55" s="4" t="s">
        <v>315</v>
      </c>
      <c r="M55" s="50" t="s">
        <v>312</v>
      </c>
    </row>
    <row r="56" spans="1:13" ht="51.75" customHeight="1">
      <c r="A56" s="29" t="s">
        <v>21</v>
      </c>
      <c r="B56" s="34" t="s">
        <v>238</v>
      </c>
      <c r="C56" s="64">
        <f t="shared" si="6"/>
        <v>5500</v>
      </c>
      <c r="D56" s="64"/>
      <c r="E56" s="16"/>
      <c r="F56" s="18">
        <v>5500</v>
      </c>
      <c r="G56" s="16"/>
      <c r="H56" s="16"/>
      <c r="I56" s="16"/>
      <c r="J56" s="16"/>
      <c r="K56" s="16"/>
      <c r="L56" s="4" t="s">
        <v>315</v>
      </c>
      <c r="M56" s="50" t="s">
        <v>238</v>
      </c>
    </row>
    <row r="57" spans="1:13" ht="67.5" customHeight="1">
      <c r="A57" s="29" t="s">
        <v>64</v>
      </c>
      <c r="B57" s="34" t="s">
        <v>239</v>
      </c>
      <c r="C57" s="64">
        <f>E57+F57+G57+I57+J57+K57</f>
        <v>10200</v>
      </c>
      <c r="D57" s="64"/>
      <c r="E57" s="18">
        <v>7700</v>
      </c>
      <c r="F57" s="18">
        <v>2500</v>
      </c>
      <c r="G57" s="16"/>
      <c r="H57" s="16"/>
      <c r="I57" s="16"/>
      <c r="J57" s="16"/>
      <c r="K57" s="16"/>
      <c r="L57" s="4" t="s">
        <v>315</v>
      </c>
      <c r="M57" s="50" t="s">
        <v>239</v>
      </c>
    </row>
    <row r="58" spans="1:13" ht="99" customHeight="1">
      <c r="A58" s="29" t="s">
        <v>22</v>
      </c>
      <c r="B58" s="34" t="s">
        <v>333</v>
      </c>
      <c r="C58" s="64">
        <f>E58+F58+G58+I58+J58+K58</f>
        <v>2754</v>
      </c>
      <c r="D58" s="64"/>
      <c r="E58" s="16"/>
      <c r="F58" s="18"/>
      <c r="G58" s="16"/>
      <c r="H58" s="16"/>
      <c r="I58" s="18">
        <v>2754</v>
      </c>
      <c r="J58" s="16"/>
      <c r="K58" s="16"/>
      <c r="L58" s="4" t="s">
        <v>317</v>
      </c>
      <c r="M58" s="50" t="s">
        <v>310</v>
      </c>
    </row>
    <row r="59" spans="1:13" ht="18.75" customHeight="1">
      <c r="A59" s="28"/>
      <c r="B59" s="10" t="s">
        <v>13</v>
      </c>
      <c r="C59" s="71">
        <f>C46+C47+C52+C53+C54+C55+C56+C57+C58</f>
        <v>95166.6</v>
      </c>
      <c r="D59" s="71"/>
      <c r="E59" s="17">
        <f>E46+E47+E52+E53+E54+E55+E56+E57+E58</f>
        <v>17600</v>
      </c>
      <c r="F59" s="17">
        <f aca="true" t="shared" si="7" ref="F59:K59">F46+F47+F52+F53+F54+F55+F56+F57+F58</f>
        <v>64045</v>
      </c>
      <c r="G59" s="17">
        <f t="shared" si="7"/>
        <v>4767.6</v>
      </c>
      <c r="H59" s="17">
        <f t="shared" si="7"/>
        <v>0</v>
      </c>
      <c r="I59" s="17">
        <f t="shared" si="7"/>
        <v>8754</v>
      </c>
      <c r="J59" s="17">
        <f t="shared" si="7"/>
        <v>0</v>
      </c>
      <c r="K59" s="17">
        <f t="shared" si="7"/>
        <v>0</v>
      </c>
      <c r="L59" s="5"/>
      <c r="M59" s="8"/>
    </row>
    <row r="60" spans="1:13" ht="25.5" customHeight="1">
      <c r="A60" s="65" t="s">
        <v>23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7"/>
    </row>
    <row r="61" spans="1:13" ht="26.25" customHeight="1">
      <c r="A61" s="65" t="s">
        <v>24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68.25" customHeight="1">
      <c r="A62" s="27" t="s">
        <v>65</v>
      </c>
      <c r="B62" s="4" t="s">
        <v>75</v>
      </c>
      <c r="C62" s="64">
        <f aca="true" t="shared" si="8" ref="C62:C68">E62+F62+G62+I62+J62+K62</f>
        <v>82.1</v>
      </c>
      <c r="D62" s="64"/>
      <c r="E62" s="16">
        <v>82.1</v>
      </c>
      <c r="F62" s="16"/>
      <c r="G62" s="16"/>
      <c r="H62" s="16"/>
      <c r="I62" s="16"/>
      <c r="J62" s="16"/>
      <c r="K62" s="16"/>
      <c r="L62" s="4" t="s">
        <v>151</v>
      </c>
      <c r="M62" s="12" t="s">
        <v>224</v>
      </c>
    </row>
    <row r="63" spans="1:13" ht="157.5" customHeight="1">
      <c r="A63" s="27" t="s">
        <v>67</v>
      </c>
      <c r="B63" s="4" t="s">
        <v>149</v>
      </c>
      <c r="C63" s="64">
        <f t="shared" si="8"/>
        <v>9.5</v>
      </c>
      <c r="D63" s="64"/>
      <c r="E63" s="16">
        <v>9.5</v>
      </c>
      <c r="F63" s="16"/>
      <c r="G63" s="16"/>
      <c r="H63" s="16"/>
      <c r="I63" s="16"/>
      <c r="J63" s="16"/>
      <c r="K63" s="16"/>
      <c r="L63" s="4" t="s">
        <v>152</v>
      </c>
      <c r="M63" s="12" t="s">
        <v>225</v>
      </c>
    </row>
    <row r="64" spans="1:13" ht="87" customHeight="1">
      <c r="A64" s="27" t="s">
        <v>69</v>
      </c>
      <c r="B64" s="4" t="s">
        <v>78</v>
      </c>
      <c r="C64" s="64">
        <f t="shared" si="8"/>
        <v>9.9</v>
      </c>
      <c r="D64" s="64"/>
      <c r="E64" s="16">
        <v>9.9</v>
      </c>
      <c r="F64" s="16"/>
      <c r="G64" s="16"/>
      <c r="H64" s="16"/>
      <c r="I64" s="16"/>
      <c r="J64" s="16"/>
      <c r="K64" s="16"/>
      <c r="L64" s="4" t="s">
        <v>152</v>
      </c>
      <c r="M64" s="12" t="s">
        <v>226</v>
      </c>
    </row>
    <row r="65" spans="1:13" ht="65.25" customHeight="1">
      <c r="A65" s="27" t="s">
        <v>70</v>
      </c>
      <c r="B65" s="4" t="s">
        <v>81</v>
      </c>
      <c r="C65" s="64">
        <f t="shared" si="8"/>
        <v>49.9</v>
      </c>
      <c r="D65" s="64"/>
      <c r="E65" s="16">
        <v>49.9</v>
      </c>
      <c r="F65" s="16"/>
      <c r="G65" s="16"/>
      <c r="H65" s="16"/>
      <c r="I65" s="16"/>
      <c r="J65" s="16"/>
      <c r="K65" s="16"/>
      <c r="L65" s="4" t="s">
        <v>153</v>
      </c>
      <c r="M65" s="12" t="s">
        <v>227</v>
      </c>
    </row>
    <row r="66" spans="1:13" ht="50.25" customHeight="1">
      <c r="A66" s="27" t="s">
        <v>71</v>
      </c>
      <c r="B66" s="4" t="s">
        <v>150</v>
      </c>
      <c r="C66" s="64">
        <f t="shared" si="8"/>
        <v>146.3</v>
      </c>
      <c r="D66" s="64"/>
      <c r="E66" s="16">
        <v>146.3</v>
      </c>
      <c r="F66" s="16"/>
      <c r="G66" s="16"/>
      <c r="H66" s="16"/>
      <c r="I66" s="16"/>
      <c r="J66" s="16"/>
      <c r="K66" s="16"/>
      <c r="L66" s="4" t="s">
        <v>153</v>
      </c>
      <c r="M66" s="12" t="s">
        <v>228</v>
      </c>
    </row>
    <row r="67" spans="1:13" ht="72.75" customHeight="1">
      <c r="A67" s="27" t="s">
        <v>72</v>
      </c>
      <c r="B67" s="4" t="s">
        <v>181</v>
      </c>
      <c r="C67" s="64">
        <f t="shared" si="8"/>
        <v>60</v>
      </c>
      <c r="D67" s="64"/>
      <c r="E67" s="16"/>
      <c r="F67" s="16"/>
      <c r="G67" s="16">
        <v>60</v>
      </c>
      <c r="H67" s="16">
        <v>60</v>
      </c>
      <c r="I67" s="16"/>
      <c r="J67" s="16"/>
      <c r="K67" s="16"/>
      <c r="L67" s="4" t="s">
        <v>50</v>
      </c>
      <c r="M67" s="12" t="s">
        <v>178</v>
      </c>
    </row>
    <row r="68" spans="1:13" ht="75" customHeight="1">
      <c r="A68" s="27" t="s">
        <v>73</v>
      </c>
      <c r="B68" s="4" t="s">
        <v>189</v>
      </c>
      <c r="C68" s="64">
        <f t="shared" si="8"/>
        <v>100</v>
      </c>
      <c r="D68" s="64"/>
      <c r="E68" s="16"/>
      <c r="F68" s="16"/>
      <c r="G68" s="16">
        <v>100</v>
      </c>
      <c r="H68" s="16">
        <v>100</v>
      </c>
      <c r="I68" s="16"/>
      <c r="J68" s="16"/>
      <c r="K68" s="16"/>
      <c r="L68" s="4" t="s">
        <v>343</v>
      </c>
      <c r="M68" s="12" t="s">
        <v>178</v>
      </c>
    </row>
    <row r="69" spans="1:13" ht="18.75" customHeight="1">
      <c r="A69" s="30"/>
      <c r="B69" s="14" t="s">
        <v>136</v>
      </c>
      <c r="C69" s="68">
        <f>C62+C63+C64+C65+C66+C67+C68</f>
        <v>457.70000000000005</v>
      </c>
      <c r="D69" s="68"/>
      <c r="E69" s="19">
        <f>E62+E63+E64+E65+E66+E67+E68</f>
        <v>297.70000000000005</v>
      </c>
      <c r="F69" s="19">
        <f aca="true" t="shared" si="9" ref="F69:K69">F62+F63+F64+F65+F66+F67+F68</f>
        <v>0</v>
      </c>
      <c r="G69" s="19">
        <f t="shared" si="9"/>
        <v>160</v>
      </c>
      <c r="H69" s="19">
        <f t="shared" si="9"/>
        <v>160</v>
      </c>
      <c r="I69" s="19">
        <f t="shared" si="9"/>
        <v>0</v>
      </c>
      <c r="J69" s="19">
        <f t="shared" si="9"/>
        <v>0</v>
      </c>
      <c r="K69" s="19">
        <f t="shared" si="9"/>
        <v>0</v>
      </c>
      <c r="L69" s="4"/>
      <c r="M69" s="12"/>
    </row>
    <row r="70" spans="1:13" ht="26.25" customHeight="1">
      <c r="A70" s="65" t="s">
        <v>25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</row>
    <row r="71" spans="1:13" ht="140.25" customHeight="1">
      <c r="A71" s="27" t="s">
        <v>74</v>
      </c>
      <c r="B71" s="34" t="s">
        <v>326</v>
      </c>
      <c r="C71" s="64">
        <f>E71+F71+G71+I71+J71+K71</f>
        <v>100</v>
      </c>
      <c r="D71" s="64"/>
      <c r="E71" s="16"/>
      <c r="F71" s="16"/>
      <c r="G71" s="18">
        <v>100</v>
      </c>
      <c r="H71" s="16"/>
      <c r="I71" s="16"/>
      <c r="J71" s="16"/>
      <c r="K71" s="16"/>
      <c r="L71" s="4" t="s">
        <v>319</v>
      </c>
      <c r="M71" s="12" t="s">
        <v>324</v>
      </c>
    </row>
    <row r="72" spans="1:13" ht="135.75" customHeight="1">
      <c r="A72" s="27" t="s">
        <v>76</v>
      </c>
      <c r="B72" s="34" t="s">
        <v>320</v>
      </c>
      <c r="C72" s="64">
        <f aca="true" t="shared" si="10" ref="C72:C77">E72+F72+G72+I72+J72+K72</f>
        <v>500</v>
      </c>
      <c r="D72" s="64"/>
      <c r="E72" s="16"/>
      <c r="F72" s="16"/>
      <c r="G72" s="18">
        <v>500</v>
      </c>
      <c r="H72" s="16"/>
      <c r="I72" s="16"/>
      <c r="J72" s="16"/>
      <c r="K72" s="16"/>
      <c r="L72" s="4" t="s">
        <v>319</v>
      </c>
      <c r="M72" s="12" t="s">
        <v>322</v>
      </c>
    </row>
    <row r="73" spans="1:13" ht="133.5" customHeight="1">
      <c r="A73" s="31" t="s">
        <v>77</v>
      </c>
      <c r="B73" s="34" t="s">
        <v>321</v>
      </c>
      <c r="C73" s="64">
        <f t="shared" si="10"/>
        <v>200</v>
      </c>
      <c r="D73" s="64"/>
      <c r="E73" s="37"/>
      <c r="F73" s="37"/>
      <c r="G73" s="18">
        <v>200</v>
      </c>
      <c r="H73" s="57"/>
      <c r="I73" s="37"/>
      <c r="J73" s="37"/>
      <c r="K73" s="37"/>
      <c r="L73" s="4" t="s">
        <v>319</v>
      </c>
      <c r="M73" s="48" t="s">
        <v>323</v>
      </c>
    </row>
    <row r="74" spans="1:13" ht="133.5" customHeight="1">
      <c r="A74" s="31" t="s">
        <v>26</v>
      </c>
      <c r="B74" s="34" t="s">
        <v>327</v>
      </c>
      <c r="C74" s="64">
        <f>E74+F74+G74+I74+J74+K74</f>
        <v>2163</v>
      </c>
      <c r="D74" s="64"/>
      <c r="E74" s="18">
        <v>1763</v>
      </c>
      <c r="F74" s="18"/>
      <c r="G74" s="18">
        <v>400</v>
      </c>
      <c r="H74" s="57"/>
      <c r="I74" s="37"/>
      <c r="J74" s="37"/>
      <c r="K74" s="37"/>
      <c r="L74" s="4" t="s">
        <v>319</v>
      </c>
      <c r="M74" s="34" t="s">
        <v>327</v>
      </c>
    </row>
    <row r="75" spans="1:13" ht="84" customHeight="1">
      <c r="A75" s="31" t="s">
        <v>79</v>
      </c>
      <c r="B75" s="4" t="s">
        <v>195</v>
      </c>
      <c r="C75" s="64">
        <f t="shared" si="10"/>
        <v>750</v>
      </c>
      <c r="D75" s="64"/>
      <c r="E75" s="16"/>
      <c r="F75" s="16">
        <v>450</v>
      </c>
      <c r="G75" s="16">
        <v>300</v>
      </c>
      <c r="H75" s="16"/>
      <c r="I75" s="16"/>
      <c r="J75" s="16"/>
      <c r="K75" s="16"/>
      <c r="L75" s="4" t="s">
        <v>68</v>
      </c>
      <c r="M75" s="12" t="s">
        <v>207</v>
      </c>
    </row>
    <row r="76" spans="1:13" ht="87" customHeight="1">
      <c r="A76" s="31" t="s">
        <v>80</v>
      </c>
      <c r="B76" s="34" t="s">
        <v>242</v>
      </c>
      <c r="C76" s="64">
        <f t="shared" si="10"/>
        <v>21523</v>
      </c>
      <c r="D76" s="64"/>
      <c r="E76" s="38"/>
      <c r="F76" s="18">
        <v>20263</v>
      </c>
      <c r="G76" s="18">
        <v>1260</v>
      </c>
      <c r="H76" s="37"/>
      <c r="I76" s="37"/>
      <c r="J76" s="37"/>
      <c r="K76" s="37"/>
      <c r="L76" s="4" t="s">
        <v>68</v>
      </c>
      <c r="M76" s="48" t="s">
        <v>297</v>
      </c>
    </row>
    <row r="77" spans="1:13" ht="77.25" customHeight="1">
      <c r="A77" s="27" t="s">
        <v>347</v>
      </c>
      <c r="B77" s="4" t="s">
        <v>272</v>
      </c>
      <c r="C77" s="64">
        <f t="shared" si="10"/>
        <v>4424.4</v>
      </c>
      <c r="D77" s="64"/>
      <c r="E77" s="16">
        <v>4424.4</v>
      </c>
      <c r="F77" s="16"/>
      <c r="G77" s="16"/>
      <c r="H77" s="16"/>
      <c r="I77" s="16"/>
      <c r="J77" s="16"/>
      <c r="K77" s="16"/>
      <c r="L77" s="4" t="s">
        <v>318</v>
      </c>
      <c r="M77" s="12" t="s">
        <v>272</v>
      </c>
    </row>
    <row r="78" spans="1:13" ht="19.5" customHeight="1">
      <c r="A78" s="30"/>
      <c r="B78" s="14" t="s">
        <v>136</v>
      </c>
      <c r="C78" s="68">
        <f>C71+C72+C73+C74+C75+C76+C77</f>
        <v>29660.4</v>
      </c>
      <c r="D78" s="68"/>
      <c r="E78" s="19">
        <f>E71+E72+E73+E75+E74+E76+E77</f>
        <v>6187.4</v>
      </c>
      <c r="F78" s="19">
        <f aca="true" t="shared" si="11" ref="F78:K78">F71+F72+F73+F75+F74+F76+F77</f>
        <v>20713</v>
      </c>
      <c r="G78" s="19">
        <f t="shared" si="11"/>
        <v>2760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4"/>
      <c r="M78" s="12"/>
    </row>
    <row r="79" spans="1:13" ht="25.5" customHeight="1">
      <c r="A79" s="65" t="s">
        <v>27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</row>
    <row r="80" spans="1:13" ht="105.75" customHeight="1">
      <c r="A80" s="27" t="s">
        <v>28</v>
      </c>
      <c r="B80" s="34" t="s">
        <v>243</v>
      </c>
      <c r="C80" s="64">
        <f>E80+F80+G80+I80+J80+K80</f>
        <v>800</v>
      </c>
      <c r="D80" s="64"/>
      <c r="E80" s="38"/>
      <c r="F80" s="18"/>
      <c r="G80" s="18">
        <v>800</v>
      </c>
      <c r="H80" s="16"/>
      <c r="I80" s="16"/>
      <c r="J80" s="16"/>
      <c r="K80" s="16"/>
      <c r="L80" s="33" t="s">
        <v>325</v>
      </c>
      <c r="M80" s="12" t="s">
        <v>208</v>
      </c>
    </row>
    <row r="81" spans="1:13" ht="129" customHeight="1">
      <c r="A81" s="27" t="s">
        <v>245</v>
      </c>
      <c r="B81" s="33" t="s">
        <v>200</v>
      </c>
      <c r="C81" s="64">
        <f>E81+F81+G81+I81+J81+K81</f>
        <v>11111</v>
      </c>
      <c r="D81" s="64"/>
      <c r="E81" s="16"/>
      <c r="F81" s="16">
        <v>10000</v>
      </c>
      <c r="G81" s="16">
        <v>1111</v>
      </c>
      <c r="H81" s="16"/>
      <c r="I81" s="16"/>
      <c r="J81" s="16"/>
      <c r="K81" s="16"/>
      <c r="L81" s="4" t="s">
        <v>187</v>
      </c>
      <c r="M81" s="12" t="s">
        <v>208</v>
      </c>
    </row>
    <row r="82" spans="1:13" ht="96.75" customHeight="1">
      <c r="A82" s="27" t="s">
        <v>246</v>
      </c>
      <c r="B82" s="4" t="s">
        <v>179</v>
      </c>
      <c r="C82" s="64">
        <f>E82+F82+G82+I82+J82+K82</f>
        <v>90</v>
      </c>
      <c r="D82" s="64"/>
      <c r="E82" s="16"/>
      <c r="F82" s="16"/>
      <c r="G82" s="16">
        <v>90</v>
      </c>
      <c r="H82" s="16">
        <v>50</v>
      </c>
      <c r="I82" s="16"/>
      <c r="J82" s="16"/>
      <c r="K82" s="16"/>
      <c r="L82" s="4" t="s">
        <v>198</v>
      </c>
      <c r="M82" s="12" t="s">
        <v>180</v>
      </c>
    </row>
    <row r="83" spans="1:13" ht="97.5" customHeight="1">
      <c r="A83" s="27" t="s">
        <v>247</v>
      </c>
      <c r="B83" s="34" t="s">
        <v>244</v>
      </c>
      <c r="C83" s="64">
        <f>E83+F83+G83+I83+J83+K83</f>
        <v>750</v>
      </c>
      <c r="D83" s="64"/>
      <c r="E83" s="18"/>
      <c r="F83" s="18"/>
      <c r="G83" s="18">
        <v>750</v>
      </c>
      <c r="H83" s="16"/>
      <c r="I83" s="16"/>
      <c r="J83" s="16"/>
      <c r="K83" s="16"/>
      <c r="L83" s="33" t="s">
        <v>325</v>
      </c>
      <c r="M83" s="12" t="s">
        <v>244</v>
      </c>
    </row>
    <row r="84" spans="1:13" ht="18.75" customHeight="1">
      <c r="A84" s="27"/>
      <c r="B84" s="4" t="s">
        <v>136</v>
      </c>
      <c r="C84" s="64">
        <f>C80+C81+C82+C83</f>
        <v>12751</v>
      </c>
      <c r="D84" s="64"/>
      <c r="E84" s="16">
        <f aca="true" t="shared" si="12" ref="E84:K84">E80+E81+E82+E83</f>
        <v>0</v>
      </c>
      <c r="F84" s="16">
        <f t="shared" si="12"/>
        <v>10000</v>
      </c>
      <c r="G84" s="16">
        <f t="shared" si="12"/>
        <v>2751</v>
      </c>
      <c r="H84" s="16">
        <f t="shared" si="12"/>
        <v>50</v>
      </c>
      <c r="I84" s="16">
        <f t="shared" si="12"/>
        <v>0</v>
      </c>
      <c r="J84" s="16">
        <f t="shared" si="12"/>
        <v>0</v>
      </c>
      <c r="K84" s="16">
        <f t="shared" si="12"/>
        <v>0</v>
      </c>
      <c r="L84" s="21"/>
      <c r="M84" s="13"/>
    </row>
    <row r="85" spans="1:13" ht="25.5" customHeight="1">
      <c r="A85" s="65" t="s">
        <v>29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7"/>
    </row>
    <row r="86" spans="1:13" ht="80.25" customHeight="1">
      <c r="A86" s="27" t="s">
        <v>82</v>
      </c>
      <c r="B86" s="4" t="s">
        <v>83</v>
      </c>
      <c r="C86" s="64">
        <f>E86+F86+G86+I86+J86+K86</f>
        <v>1216</v>
      </c>
      <c r="D86" s="64"/>
      <c r="E86" s="16"/>
      <c r="F86" s="16"/>
      <c r="G86" s="16">
        <v>100</v>
      </c>
      <c r="H86" s="16"/>
      <c r="I86" s="16"/>
      <c r="J86" s="16"/>
      <c r="K86" s="16">
        <v>1116</v>
      </c>
      <c r="L86" s="4" t="s">
        <v>84</v>
      </c>
      <c r="M86" s="12" t="s">
        <v>85</v>
      </c>
    </row>
    <row r="87" spans="1:13" ht="75" customHeight="1">
      <c r="A87" s="27" t="s">
        <v>86</v>
      </c>
      <c r="B87" s="4" t="s">
        <v>138</v>
      </c>
      <c r="C87" s="64">
        <f>E87+F87+G87+I87+J87+K87</f>
        <v>23585.699999999997</v>
      </c>
      <c r="D87" s="64"/>
      <c r="E87" s="56">
        <v>4614.3</v>
      </c>
      <c r="F87" s="56">
        <v>3400</v>
      </c>
      <c r="G87" s="16">
        <v>1000</v>
      </c>
      <c r="H87" s="16"/>
      <c r="I87" s="56">
        <v>14571.4</v>
      </c>
      <c r="J87" s="16"/>
      <c r="K87" s="16"/>
      <c r="L87" s="4" t="s">
        <v>87</v>
      </c>
      <c r="M87" s="12" t="s">
        <v>88</v>
      </c>
    </row>
    <row r="88" spans="1:13" ht="18.75" customHeight="1">
      <c r="A88" s="27"/>
      <c r="B88" s="4" t="s">
        <v>136</v>
      </c>
      <c r="C88" s="64">
        <f>C86+C87</f>
        <v>24801.699999999997</v>
      </c>
      <c r="D88" s="64"/>
      <c r="E88" s="16">
        <f>E86+E87</f>
        <v>4614.3</v>
      </c>
      <c r="F88" s="16">
        <f aca="true" t="shared" si="13" ref="F88:K88">F86+F87</f>
        <v>3400</v>
      </c>
      <c r="G88" s="16">
        <f t="shared" si="13"/>
        <v>1100</v>
      </c>
      <c r="H88" s="16">
        <f t="shared" si="13"/>
        <v>0</v>
      </c>
      <c r="I88" s="16">
        <f t="shared" si="13"/>
        <v>14571.4</v>
      </c>
      <c r="J88" s="16">
        <f t="shared" si="13"/>
        <v>0</v>
      </c>
      <c r="K88" s="16">
        <f t="shared" si="13"/>
        <v>1116</v>
      </c>
      <c r="L88" s="21"/>
      <c r="M88" s="13"/>
    </row>
    <row r="89" spans="1:13" ht="25.5" customHeight="1">
      <c r="A89" s="65" t="s">
        <v>30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7"/>
    </row>
    <row r="90" spans="1:13" ht="85.5" customHeight="1">
      <c r="A90" s="27" t="s">
        <v>31</v>
      </c>
      <c r="B90" s="4" t="s">
        <v>168</v>
      </c>
      <c r="C90" s="69">
        <f aca="true" t="shared" si="14" ref="C90:C97">E90+F90+G90+I90+J90+K90</f>
        <v>1500</v>
      </c>
      <c r="D90" s="69"/>
      <c r="E90" s="18"/>
      <c r="F90" s="18"/>
      <c r="G90" s="18">
        <v>1500</v>
      </c>
      <c r="H90" s="16"/>
      <c r="I90" s="16"/>
      <c r="J90" s="16"/>
      <c r="K90" s="16"/>
      <c r="L90" s="4" t="s">
        <v>194</v>
      </c>
      <c r="M90" s="12" t="s">
        <v>66</v>
      </c>
    </row>
    <row r="91" spans="1:13" ht="114.75" customHeight="1" hidden="1">
      <c r="A91" s="51"/>
      <c r="B91" s="33"/>
      <c r="C91" s="69"/>
      <c r="D91" s="69"/>
      <c r="E91" s="49"/>
      <c r="F91" s="49"/>
      <c r="G91" s="52"/>
      <c r="H91" s="49"/>
      <c r="I91" s="49"/>
      <c r="J91" s="49"/>
      <c r="K91" s="49"/>
      <c r="L91" s="33"/>
      <c r="M91" s="53"/>
    </row>
    <row r="92" spans="1:13" ht="5.25" customHeight="1" hidden="1">
      <c r="A92" s="51"/>
      <c r="B92" s="54"/>
      <c r="C92" s="69"/>
      <c r="D92" s="69"/>
      <c r="E92" s="49"/>
      <c r="F92" s="49"/>
      <c r="G92" s="49"/>
      <c r="H92" s="49"/>
      <c r="I92" s="49"/>
      <c r="J92" s="49"/>
      <c r="K92" s="49"/>
      <c r="L92" s="33"/>
      <c r="M92" s="53"/>
    </row>
    <row r="93" spans="1:13" ht="83.25" customHeight="1">
      <c r="A93" s="27" t="s">
        <v>345</v>
      </c>
      <c r="B93" s="34" t="s">
        <v>202</v>
      </c>
      <c r="C93" s="69">
        <f t="shared" si="14"/>
        <v>800</v>
      </c>
      <c r="D93" s="69"/>
      <c r="E93" s="18"/>
      <c r="F93" s="18"/>
      <c r="G93" s="18">
        <v>800</v>
      </c>
      <c r="H93" s="16"/>
      <c r="I93" s="16"/>
      <c r="J93" s="16"/>
      <c r="K93" s="16"/>
      <c r="L93" s="4" t="s">
        <v>201</v>
      </c>
      <c r="M93" s="12" t="s">
        <v>171</v>
      </c>
    </row>
    <row r="94" spans="1:13" ht="79.5" customHeight="1">
      <c r="A94" s="27" t="s">
        <v>346</v>
      </c>
      <c r="B94" s="34" t="s">
        <v>248</v>
      </c>
      <c r="C94" s="69">
        <f t="shared" si="14"/>
        <v>975</v>
      </c>
      <c r="D94" s="69"/>
      <c r="E94" s="38"/>
      <c r="F94" s="38"/>
      <c r="G94" s="18">
        <v>975</v>
      </c>
      <c r="H94" s="16"/>
      <c r="I94" s="16"/>
      <c r="J94" s="16"/>
      <c r="K94" s="16"/>
      <c r="L94" s="4" t="s">
        <v>194</v>
      </c>
      <c r="M94" s="12" t="s">
        <v>171</v>
      </c>
    </row>
    <row r="95" spans="1:13" ht="86.25" customHeight="1">
      <c r="A95" s="27" t="s">
        <v>252</v>
      </c>
      <c r="B95" s="34" t="s">
        <v>249</v>
      </c>
      <c r="C95" s="69">
        <f t="shared" si="14"/>
        <v>320</v>
      </c>
      <c r="D95" s="69"/>
      <c r="E95" s="18"/>
      <c r="F95" s="18"/>
      <c r="G95" s="18">
        <v>320</v>
      </c>
      <c r="H95" s="16"/>
      <c r="I95" s="16"/>
      <c r="J95" s="16"/>
      <c r="K95" s="16"/>
      <c r="L95" s="4" t="s">
        <v>194</v>
      </c>
      <c r="M95" s="12" t="s">
        <v>66</v>
      </c>
    </row>
    <row r="96" spans="1:13" ht="78" customHeight="1">
      <c r="A96" s="27" t="s">
        <v>253</v>
      </c>
      <c r="B96" s="4" t="s">
        <v>174</v>
      </c>
      <c r="C96" s="64">
        <f t="shared" si="14"/>
        <v>40</v>
      </c>
      <c r="D96" s="64"/>
      <c r="E96" s="16"/>
      <c r="F96" s="16"/>
      <c r="G96" s="16">
        <v>40</v>
      </c>
      <c r="H96" s="16">
        <v>40</v>
      </c>
      <c r="I96" s="16"/>
      <c r="J96" s="16"/>
      <c r="K96" s="16"/>
      <c r="L96" s="4" t="s">
        <v>251</v>
      </c>
      <c r="M96" s="12" t="s">
        <v>171</v>
      </c>
    </row>
    <row r="97" spans="1:13" ht="84.75" customHeight="1">
      <c r="A97" s="27" t="s">
        <v>254</v>
      </c>
      <c r="B97" s="34" t="s">
        <v>250</v>
      </c>
      <c r="C97" s="64">
        <f t="shared" si="14"/>
        <v>100</v>
      </c>
      <c r="D97" s="64"/>
      <c r="E97" s="38"/>
      <c r="F97" s="38"/>
      <c r="G97" s="18">
        <v>100</v>
      </c>
      <c r="H97" s="16"/>
      <c r="I97" s="16"/>
      <c r="J97" s="16"/>
      <c r="K97" s="16"/>
      <c r="L97" s="4" t="s">
        <v>194</v>
      </c>
      <c r="M97" s="12" t="s">
        <v>171</v>
      </c>
    </row>
    <row r="98" spans="1:13" ht="18.75" customHeight="1">
      <c r="A98" s="27"/>
      <c r="B98" s="4" t="s">
        <v>136</v>
      </c>
      <c r="C98" s="64">
        <f>C90+C93+C94+C95+C96+C97</f>
        <v>3735</v>
      </c>
      <c r="D98" s="64"/>
      <c r="E98" s="16">
        <f>E90+E93+E94+E95+E96+E97</f>
        <v>0</v>
      </c>
      <c r="F98" s="16">
        <f aca="true" t="shared" si="15" ref="F98:K98">F90+F93+F94+F95+F96+F97</f>
        <v>0</v>
      </c>
      <c r="G98" s="16">
        <f t="shared" si="15"/>
        <v>3735</v>
      </c>
      <c r="H98" s="16">
        <f t="shared" si="15"/>
        <v>40</v>
      </c>
      <c r="I98" s="16">
        <f t="shared" si="15"/>
        <v>0</v>
      </c>
      <c r="J98" s="16">
        <f t="shared" si="15"/>
        <v>0</v>
      </c>
      <c r="K98" s="16">
        <f t="shared" si="15"/>
        <v>0</v>
      </c>
      <c r="L98" s="4"/>
      <c r="M98" s="12"/>
    </row>
    <row r="99" spans="1:13" ht="25.5" customHeight="1">
      <c r="A99" s="65" t="s">
        <v>32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</row>
    <row r="100" spans="1:13" ht="144.75" customHeight="1">
      <c r="A100" s="31" t="s">
        <v>33</v>
      </c>
      <c r="B100" s="4" t="s">
        <v>205</v>
      </c>
      <c r="C100" s="70">
        <f aca="true" t="shared" si="16" ref="C100:C112">E100+F100+G100+I100+J100+K100</f>
        <v>1425.5</v>
      </c>
      <c r="D100" s="70"/>
      <c r="E100" s="16"/>
      <c r="F100" s="16">
        <v>1425.5</v>
      </c>
      <c r="G100" s="16"/>
      <c r="H100" s="16"/>
      <c r="I100" s="16"/>
      <c r="J100" s="16"/>
      <c r="K100" s="16"/>
      <c r="L100" s="4" t="s">
        <v>89</v>
      </c>
      <c r="M100" s="12" t="s">
        <v>90</v>
      </c>
    </row>
    <row r="101" spans="1:13" ht="214.5" customHeight="1" hidden="1">
      <c r="A101" s="27" t="s">
        <v>91</v>
      </c>
      <c r="B101" s="55"/>
      <c r="C101" s="70"/>
      <c r="D101" s="70"/>
      <c r="E101" s="16"/>
      <c r="F101" s="56"/>
      <c r="G101" s="16"/>
      <c r="H101" s="16"/>
      <c r="I101" s="16"/>
      <c r="J101" s="16"/>
      <c r="K101" s="16"/>
      <c r="L101" s="4"/>
      <c r="M101" s="12"/>
    </row>
    <row r="102" spans="1:13" ht="159.75" customHeight="1" hidden="1">
      <c r="A102" s="27" t="s">
        <v>92</v>
      </c>
      <c r="B102" s="4"/>
      <c r="C102" s="70"/>
      <c r="D102" s="70"/>
      <c r="E102" s="16"/>
      <c r="F102" s="16"/>
      <c r="G102" s="16"/>
      <c r="H102" s="16"/>
      <c r="I102" s="16"/>
      <c r="J102" s="16"/>
      <c r="K102" s="16"/>
      <c r="L102" s="4"/>
      <c r="M102" s="12"/>
    </row>
    <row r="103" spans="1:13" ht="161.25" customHeight="1">
      <c r="A103" s="27" t="s">
        <v>91</v>
      </c>
      <c r="B103" s="4" t="s">
        <v>146</v>
      </c>
      <c r="C103" s="70">
        <f t="shared" si="16"/>
        <v>16381.4</v>
      </c>
      <c r="D103" s="70"/>
      <c r="E103" s="16"/>
      <c r="F103" s="16">
        <v>16381.4</v>
      </c>
      <c r="G103" s="16"/>
      <c r="H103" s="16"/>
      <c r="I103" s="16"/>
      <c r="J103" s="16"/>
      <c r="K103" s="16"/>
      <c r="L103" s="4" t="s">
        <v>89</v>
      </c>
      <c r="M103" s="12" t="s">
        <v>95</v>
      </c>
    </row>
    <row r="104" spans="1:13" ht="103.5" customHeight="1">
      <c r="A104" s="27" t="s">
        <v>92</v>
      </c>
      <c r="B104" s="4" t="s">
        <v>97</v>
      </c>
      <c r="C104" s="70">
        <f t="shared" si="16"/>
        <v>250</v>
      </c>
      <c r="D104" s="70"/>
      <c r="E104" s="16"/>
      <c r="F104" s="16"/>
      <c r="G104" s="16">
        <v>250</v>
      </c>
      <c r="H104" s="16"/>
      <c r="I104" s="16"/>
      <c r="J104" s="16"/>
      <c r="K104" s="16"/>
      <c r="L104" s="4" t="s">
        <v>93</v>
      </c>
      <c r="M104" s="12" t="s">
        <v>98</v>
      </c>
    </row>
    <row r="105" spans="1:13" ht="168" customHeight="1">
      <c r="A105" s="27" t="s">
        <v>94</v>
      </c>
      <c r="B105" s="4" t="s">
        <v>147</v>
      </c>
      <c r="C105" s="70">
        <f t="shared" si="16"/>
        <v>500</v>
      </c>
      <c r="D105" s="70"/>
      <c r="E105" s="16"/>
      <c r="F105" s="16"/>
      <c r="G105" s="16">
        <v>500</v>
      </c>
      <c r="H105" s="16"/>
      <c r="I105" s="16"/>
      <c r="J105" s="16"/>
      <c r="K105" s="16"/>
      <c r="L105" s="4" t="s">
        <v>93</v>
      </c>
      <c r="M105" s="12" t="s">
        <v>148</v>
      </c>
    </row>
    <row r="106" spans="1:13" ht="78" customHeight="1">
      <c r="A106" s="27" t="s">
        <v>96</v>
      </c>
      <c r="B106" s="4" t="s">
        <v>101</v>
      </c>
      <c r="C106" s="70">
        <f t="shared" si="16"/>
        <v>2953.08</v>
      </c>
      <c r="D106" s="70"/>
      <c r="E106" s="16"/>
      <c r="F106" s="16">
        <v>2953.08</v>
      </c>
      <c r="G106" s="16"/>
      <c r="H106" s="16"/>
      <c r="I106" s="16"/>
      <c r="J106" s="16"/>
      <c r="K106" s="16"/>
      <c r="L106" s="4" t="s">
        <v>102</v>
      </c>
      <c r="M106" s="12" t="s">
        <v>103</v>
      </c>
    </row>
    <row r="107" spans="1:13" ht="83.25" customHeight="1">
      <c r="A107" s="27" t="s">
        <v>99</v>
      </c>
      <c r="B107" s="4" t="s">
        <v>106</v>
      </c>
      <c r="C107" s="70">
        <f t="shared" si="16"/>
        <v>200</v>
      </c>
      <c r="D107" s="70"/>
      <c r="E107" s="16"/>
      <c r="F107" s="16"/>
      <c r="G107" s="16">
        <v>100</v>
      </c>
      <c r="H107" s="16"/>
      <c r="I107" s="16"/>
      <c r="J107" s="16"/>
      <c r="K107" s="16">
        <v>100</v>
      </c>
      <c r="L107" s="4" t="s">
        <v>93</v>
      </c>
      <c r="M107" s="12" t="s">
        <v>154</v>
      </c>
    </row>
    <row r="108" spans="1:13" ht="98.25" customHeight="1">
      <c r="A108" s="27" t="s">
        <v>100</v>
      </c>
      <c r="B108" s="46" t="s">
        <v>155</v>
      </c>
      <c r="C108" s="70">
        <f t="shared" si="16"/>
        <v>9000</v>
      </c>
      <c r="D108" s="70"/>
      <c r="E108" s="16"/>
      <c r="F108" s="16"/>
      <c r="G108" s="16">
        <v>9000</v>
      </c>
      <c r="H108" s="16"/>
      <c r="I108" s="16"/>
      <c r="J108" s="16"/>
      <c r="K108" s="16"/>
      <c r="L108" s="4" t="s">
        <v>93</v>
      </c>
      <c r="M108" s="12" t="s">
        <v>156</v>
      </c>
    </row>
    <row r="109" spans="1:13" ht="102" customHeight="1">
      <c r="A109" s="27" t="s">
        <v>104</v>
      </c>
      <c r="B109" s="46" t="s">
        <v>157</v>
      </c>
      <c r="C109" s="70">
        <f t="shared" si="16"/>
        <v>3500</v>
      </c>
      <c r="D109" s="70"/>
      <c r="E109" s="16"/>
      <c r="F109" s="16"/>
      <c r="G109" s="16">
        <v>3500</v>
      </c>
      <c r="H109" s="16"/>
      <c r="I109" s="16"/>
      <c r="J109" s="16"/>
      <c r="K109" s="16"/>
      <c r="L109" s="4" t="s">
        <v>93</v>
      </c>
      <c r="M109" s="12" t="s">
        <v>158</v>
      </c>
    </row>
    <row r="110" spans="1:13" ht="105" customHeight="1">
      <c r="A110" s="31" t="s">
        <v>105</v>
      </c>
      <c r="B110" s="4" t="s">
        <v>159</v>
      </c>
      <c r="C110" s="70">
        <f t="shared" si="16"/>
        <v>500</v>
      </c>
      <c r="D110" s="70"/>
      <c r="E110" s="16"/>
      <c r="F110" s="16"/>
      <c r="G110" s="16">
        <v>500</v>
      </c>
      <c r="H110" s="16"/>
      <c r="I110" s="16"/>
      <c r="J110" s="16"/>
      <c r="K110" s="16"/>
      <c r="L110" s="4" t="s">
        <v>93</v>
      </c>
      <c r="M110" s="12" t="s">
        <v>160</v>
      </c>
    </row>
    <row r="111" spans="1:13" ht="156" customHeight="1">
      <c r="A111" s="27" t="s">
        <v>255</v>
      </c>
      <c r="B111" s="4" t="s">
        <v>161</v>
      </c>
      <c r="C111" s="70">
        <f t="shared" si="16"/>
        <v>3000</v>
      </c>
      <c r="D111" s="70"/>
      <c r="E111" s="16"/>
      <c r="F111" s="16"/>
      <c r="G111" s="16">
        <v>3000</v>
      </c>
      <c r="H111" s="16"/>
      <c r="I111" s="16"/>
      <c r="J111" s="16"/>
      <c r="K111" s="16"/>
      <c r="L111" s="4" t="s">
        <v>93</v>
      </c>
      <c r="M111" s="12" t="s">
        <v>162</v>
      </c>
    </row>
    <row r="112" spans="1:13" ht="220.5" customHeight="1">
      <c r="A112" s="27" t="s">
        <v>256</v>
      </c>
      <c r="B112" s="4" t="s">
        <v>163</v>
      </c>
      <c r="C112" s="70">
        <f t="shared" si="16"/>
        <v>188</v>
      </c>
      <c r="D112" s="70"/>
      <c r="E112" s="16"/>
      <c r="F112" s="16"/>
      <c r="G112" s="16">
        <v>188</v>
      </c>
      <c r="H112" s="16"/>
      <c r="I112" s="16"/>
      <c r="J112" s="16"/>
      <c r="K112" s="16"/>
      <c r="L112" s="4" t="s">
        <v>93</v>
      </c>
      <c r="M112" s="12" t="s">
        <v>164</v>
      </c>
    </row>
    <row r="113" spans="1:13" ht="150.75" customHeight="1">
      <c r="A113" s="27" t="s">
        <v>257</v>
      </c>
      <c r="B113" s="4" t="s">
        <v>282</v>
      </c>
      <c r="C113" s="70">
        <f>E113+F113+G113+I113+J113+K113</f>
        <v>1908</v>
      </c>
      <c r="D113" s="70"/>
      <c r="E113" s="16">
        <v>954</v>
      </c>
      <c r="F113" s="16">
        <v>381.6</v>
      </c>
      <c r="G113" s="16">
        <v>572.4</v>
      </c>
      <c r="H113" s="16"/>
      <c r="I113" s="16"/>
      <c r="J113" s="16"/>
      <c r="K113" s="16"/>
      <c r="L113" s="4" t="s">
        <v>93</v>
      </c>
      <c r="M113" s="12" t="s">
        <v>298</v>
      </c>
    </row>
    <row r="114" spans="1:13" ht="75.75" customHeight="1">
      <c r="A114" s="27" t="s">
        <v>258</v>
      </c>
      <c r="B114" s="4" t="s">
        <v>283</v>
      </c>
      <c r="C114" s="70">
        <f>E114+F114+G114+I114+J114+K114</f>
        <v>25000</v>
      </c>
      <c r="D114" s="70"/>
      <c r="E114" s="16"/>
      <c r="F114" s="16">
        <v>25000</v>
      </c>
      <c r="G114" s="16"/>
      <c r="H114" s="16"/>
      <c r="I114" s="16"/>
      <c r="J114" s="16"/>
      <c r="K114" s="16"/>
      <c r="L114" s="4" t="s">
        <v>93</v>
      </c>
      <c r="M114" s="12" t="s">
        <v>66</v>
      </c>
    </row>
    <row r="115" spans="1:13" ht="18.75" customHeight="1">
      <c r="A115" s="27"/>
      <c r="B115" s="4" t="s">
        <v>136</v>
      </c>
      <c r="C115" s="64">
        <f>C100+C103+C104+C105+C106+C107+C108+C109+C110+C111+C112+C113+C114</f>
        <v>64805.98</v>
      </c>
      <c r="D115" s="64"/>
      <c r="E115" s="16">
        <f aca="true" t="shared" si="17" ref="E115:K115">E100+E103+E104+E105+E106+E107+E108+E109+E110+E111+E112+E113+E114</f>
        <v>954</v>
      </c>
      <c r="F115" s="16">
        <f t="shared" si="17"/>
        <v>46141.58</v>
      </c>
      <c r="G115" s="16">
        <f t="shared" si="17"/>
        <v>17610.4</v>
      </c>
      <c r="H115" s="16">
        <f t="shared" si="17"/>
        <v>0</v>
      </c>
      <c r="I115" s="16">
        <f t="shared" si="17"/>
        <v>0</v>
      </c>
      <c r="J115" s="16">
        <f t="shared" si="17"/>
        <v>0</v>
      </c>
      <c r="K115" s="16">
        <f t="shared" si="17"/>
        <v>100</v>
      </c>
      <c r="L115" s="4"/>
      <c r="M115" s="12"/>
    </row>
    <row r="116" spans="1:13" ht="25.5" customHeight="1">
      <c r="A116" s="65" t="s">
        <v>34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7"/>
    </row>
    <row r="117" spans="1:13" ht="196.5" customHeight="1">
      <c r="A117" s="27" t="s">
        <v>107</v>
      </c>
      <c r="B117" s="4" t="s">
        <v>108</v>
      </c>
      <c r="C117" s="64">
        <f aca="true" t="shared" si="18" ref="C117:C122">E117+F117+G117+I117+J117+K117</f>
        <v>1300</v>
      </c>
      <c r="D117" s="64"/>
      <c r="E117" s="16"/>
      <c r="F117" s="16"/>
      <c r="G117" s="16">
        <v>1300</v>
      </c>
      <c r="H117" s="16"/>
      <c r="I117" s="16"/>
      <c r="J117" s="16"/>
      <c r="K117" s="16"/>
      <c r="L117" s="4" t="s">
        <v>330</v>
      </c>
      <c r="M117" s="12" t="s">
        <v>109</v>
      </c>
    </row>
    <row r="118" spans="1:13" ht="92.25" customHeight="1">
      <c r="A118" s="27" t="s">
        <v>110</v>
      </c>
      <c r="B118" s="4" t="s">
        <v>328</v>
      </c>
      <c r="C118" s="64">
        <f t="shared" si="18"/>
        <v>1258.6</v>
      </c>
      <c r="D118" s="64"/>
      <c r="E118" s="16">
        <v>1200</v>
      </c>
      <c r="F118" s="16"/>
      <c r="G118" s="16">
        <v>58.6</v>
      </c>
      <c r="H118" s="16"/>
      <c r="I118" s="16"/>
      <c r="J118" s="16"/>
      <c r="K118" s="16"/>
      <c r="L118" s="4" t="s">
        <v>330</v>
      </c>
      <c r="M118" s="12" t="s">
        <v>165</v>
      </c>
    </row>
    <row r="119" spans="1:13" ht="135" customHeight="1">
      <c r="A119" s="27" t="s">
        <v>112</v>
      </c>
      <c r="B119" s="4" t="s">
        <v>113</v>
      </c>
      <c r="C119" s="64">
        <f t="shared" si="18"/>
        <v>85</v>
      </c>
      <c r="D119" s="64"/>
      <c r="E119" s="16"/>
      <c r="F119" s="16"/>
      <c r="G119" s="16">
        <v>85</v>
      </c>
      <c r="H119" s="16"/>
      <c r="I119" s="16"/>
      <c r="J119" s="16"/>
      <c r="K119" s="16"/>
      <c r="L119" s="4" t="s">
        <v>330</v>
      </c>
      <c r="M119" s="12" t="s">
        <v>166</v>
      </c>
    </row>
    <row r="120" spans="1:13" ht="86.25" customHeight="1">
      <c r="A120" s="27" t="s">
        <v>114</v>
      </c>
      <c r="B120" s="4" t="s">
        <v>115</v>
      </c>
      <c r="C120" s="64">
        <f t="shared" si="18"/>
        <v>402</v>
      </c>
      <c r="D120" s="64"/>
      <c r="E120" s="16"/>
      <c r="F120" s="16"/>
      <c r="G120" s="16"/>
      <c r="H120" s="16"/>
      <c r="I120" s="16"/>
      <c r="J120" s="16"/>
      <c r="K120" s="16">
        <v>402</v>
      </c>
      <c r="L120" s="4" t="s">
        <v>330</v>
      </c>
      <c r="M120" s="12" t="s">
        <v>116</v>
      </c>
    </row>
    <row r="121" spans="1:13" ht="156.75" customHeight="1">
      <c r="A121" s="27" t="s">
        <v>117</v>
      </c>
      <c r="B121" s="4" t="s">
        <v>137</v>
      </c>
      <c r="C121" s="64">
        <f t="shared" si="18"/>
        <v>500</v>
      </c>
      <c r="D121" s="64"/>
      <c r="E121" s="16"/>
      <c r="F121" s="16"/>
      <c r="G121" s="16">
        <v>500</v>
      </c>
      <c r="H121" s="16"/>
      <c r="I121" s="16"/>
      <c r="J121" s="16"/>
      <c r="K121" s="16"/>
      <c r="L121" s="4" t="s">
        <v>330</v>
      </c>
      <c r="M121" s="12" t="s">
        <v>111</v>
      </c>
    </row>
    <row r="122" spans="1:13" ht="87.75" customHeight="1">
      <c r="A122" s="27" t="s">
        <v>118</v>
      </c>
      <c r="B122" s="4" t="s">
        <v>170</v>
      </c>
      <c r="C122" s="64">
        <f t="shared" si="18"/>
        <v>17613</v>
      </c>
      <c r="D122" s="64"/>
      <c r="E122" s="16"/>
      <c r="F122" s="16"/>
      <c r="G122" s="16">
        <v>17613</v>
      </c>
      <c r="H122" s="16">
        <v>17613</v>
      </c>
      <c r="I122" s="16"/>
      <c r="J122" s="16"/>
      <c r="K122" s="16"/>
      <c r="L122" s="4" t="s">
        <v>330</v>
      </c>
      <c r="M122" s="12" t="s">
        <v>119</v>
      </c>
    </row>
    <row r="123" spans="1:13" ht="60.75" customHeight="1">
      <c r="A123" s="27" t="s">
        <v>259</v>
      </c>
      <c r="B123" s="4" t="s">
        <v>329</v>
      </c>
      <c r="C123" s="64">
        <f>E123+F123+G123+I123+J123+K123</f>
        <v>2197.8</v>
      </c>
      <c r="D123" s="64"/>
      <c r="E123" s="16">
        <v>1998</v>
      </c>
      <c r="G123" s="16">
        <v>199.8</v>
      </c>
      <c r="H123" s="16"/>
      <c r="I123" s="16"/>
      <c r="J123" s="16"/>
      <c r="K123" s="16"/>
      <c r="L123" s="4" t="s">
        <v>330</v>
      </c>
      <c r="M123" s="12" t="s">
        <v>190</v>
      </c>
    </row>
    <row r="124" spans="1:13" ht="80.25" customHeight="1">
      <c r="A124" s="27" t="s">
        <v>260</v>
      </c>
      <c r="B124" s="33" t="s">
        <v>199</v>
      </c>
      <c r="C124" s="64">
        <f>E124+F124+G124+I124+J124+K124</f>
        <v>34000</v>
      </c>
      <c r="D124" s="64"/>
      <c r="E124" s="16"/>
      <c r="F124" s="16"/>
      <c r="G124" s="16"/>
      <c r="H124" s="16"/>
      <c r="I124" s="16"/>
      <c r="J124" s="16"/>
      <c r="K124" s="16">
        <v>34000</v>
      </c>
      <c r="L124" s="4" t="s">
        <v>330</v>
      </c>
      <c r="M124" s="12" t="s">
        <v>119</v>
      </c>
    </row>
    <row r="125" spans="1:13" ht="2.25" customHeight="1" hidden="1">
      <c r="A125" s="27" t="s">
        <v>261</v>
      </c>
      <c r="B125" s="4"/>
      <c r="C125" s="64"/>
      <c r="D125" s="64"/>
      <c r="E125" s="16"/>
      <c r="F125" s="16"/>
      <c r="G125" s="16"/>
      <c r="H125" s="16"/>
      <c r="I125" s="16"/>
      <c r="J125" s="16"/>
      <c r="K125" s="16"/>
      <c r="L125" s="4"/>
      <c r="M125" s="12"/>
    </row>
    <row r="126" spans="1:13" ht="18.75" customHeight="1">
      <c r="A126" s="27"/>
      <c r="B126" s="4" t="s">
        <v>136</v>
      </c>
      <c r="C126" s="64">
        <f>C117+C118+C119+C120+C121+C122+C123+C124</f>
        <v>57356.399999999994</v>
      </c>
      <c r="D126" s="64"/>
      <c r="E126" s="16">
        <f>E117+E118+E119+E120+E121+E122+E123+E124</f>
        <v>3198</v>
      </c>
      <c r="F126" s="16">
        <f aca="true" t="shared" si="19" ref="F126:K126">F117+F118+F119+F120+F121+F122+F123+F124</f>
        <v>0</v>
      </c>
      <c r="G126" s="16">
        <f t="shared" si="19"/>
        <v>19756.399999999998</v>
      </c>
      <c r="H126" s="16">
        <f t="shared" si="19"/>
        <v>17613</v>
      </c>
      <c r="I126" s="16">
        <f t="shared" si="19"/>
        <v>0</v>
      </c>
      <c r="J126" s="16">
        <f t="shared" si="19"/>
        <v>0</v>
      </c>
      <c r="K126" s="16">
        <f t="shared" si="19"/>
        <v>34402</v>
      </c>
      <c r="L126" s="4"/>
      <c r="M126" s="12"/>
    </row>
    <row r="127" spans="1:13" ht="25.5" customHeight="1">
      <c r="A127" s="62" t="s">
        <v>35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85"/>
    </row>
    <row r="128" spans="1:13" ht="74.25" customHeight="1" hidden="1">
      <c r="A128" s="27"/>
      <c r="B128" s="42"/>
      <c r="C128" s="69"/>
      <c r="D128" s="69"/>
      <c r="E128" s="18"/>
      <c r="F128" s="18"/>
      <c r="G128" s="18"/>
      <c r="H128" s="16"/>
      <c r="I128" s="16"/>
      <c r="J128" s="16"/>
      <c r="K128" s="16"/>
      <c r="L128" s="4"/>
      <c r="M128" s="12"/>
    </row>
    <row r="129" spans="1:13" ht="57.75" customHeight="1">
      <c r="A129" s="27" t="s">
        <v>120</v>
      </c>
      <c r="B129" s="33" t="s">
        <v>196</v>
      </c>
      <c r="C129" s="69">
        <f>E129+F129+G129+I129+J129+K129</f>
        <v>33210</v>
      </c>
      <c r="D129" s="69"/>
      <c r="E129" s="16">
        <v>31038</v>
      </c>
      <c r="F129" s="16">
        <v>1303</v>
      </c>
      <c r="G129" s="16">
        <v>869</v>
      </c>
      <c r="H129" s="16"/>
      <c r="I129" s="16"/>
      <c r="J129" s="16"/>
      <c r="K129" s="16"/>
      <c r="L129" s="4" t="s">
        <v>121</v>
      </c>
      <c r="M129" s="12" t="s">
        <v>122</v>
      </c>
    </row>
    <row r="130" spans="1:13" ht="85.5" customHeight="1">
      <c r="A130" s="27" t="s">
        <v>36</v>
      </c>
      <c r="B130" s="33" t="s">
        <v>197</v>
      </c>
      <c r="C130" s="69">
        <f>E130+F130+G130+I130+J130+K130</f>
        <v>141020</v>
      </c>
      <c r="D130" s="69"/>
      <c r="E130" s="16">
        <v>125207</v>
      </c>
      <c r="F130" s="16">
        <v>5257</v>
      </c>
      <c r="G130" s="16">
        <v>3505</v>
      </c>
      <c r="H130" s="16"/>
      <c r="I130" s="16">
        <v>7051</v>
      </c>
      <c r="J130" s="16"/>
      <c r="K130" s="16"/>
      <c r="L130" s="4" t="s">
        <v>121</v>
      </c>
      <c r="M130" s="12" t="s">
        <v>122</v>
      </c>
    </row>
    <row r="131" spans="1:13" ht="56.25" customHeight="1">
      <c r="A131" s="26" t="s">
        <v>293</v>
      </c>
      <c r="B131" s="4" t="s">
        <v>191</v>
      </c>
      <c r="C131" s="69">
        <f>E131+F131+G131+I131+J131+K131</f>
        <v>1500</v>
      </c>
      <c r="D131" s="69"/>
      <c r="E131" s="16"/>
      <c r="F131" s="16"/>
      <c r="G131" s="16"/>
      <c r="H131" s="16"/>
      <c r="I131" s="16">
        <v>1500</v>
      </c>
      <c r="J131" s="16"/>
      <c r="K131" s="16"/>
      <c r="L131" s="4" t="s">
        <v>299</v>
      </c>
      <c r="M131" s="12" t="s">
        <v>300</v>
      </c>
    </row>
    <row r="132" spans="1:13" ht="126" customHeight="1">
      <c r="A132" s="26" t="s">
        <v>123</v>
      </c>
      <c r="B132" s="4" t="s">
        <v>203</v>
      </c>
      <c r="C132" s="69">
        <f>E132+F132+G132+I132+J132+K132</f>
        <v>66197.2</v>
      </c>
      <c r="D132" s="69"/>
      <c r="E132" s="16"/>
      <c r="F132" s="16">
        <v>59577.2</v>
      </c>
      <c r="G132" s="16">
        <v>6620</v>
      </c>
      <c r="H132" s="16"/>
      <c r="I132" s="16"/>
      <c r="J132" s="16"/>
      <c r="K132" s="16"/>
      <c r="L132" s="4" t="s">
        <v>121</v>
      </c>
      <c r="M132" s="12" t="s">
        <v>301</v>
      </c>
    </row>
    <row r="133" spans="1:13" ht="128.25" customHeight="1">
      <c r="A133" s="26" t="s">
        <v>37</v>
      </c>
      <c r="B133" s="4" t="s">
        <v>204</v>
      </c>
      <c r="C133" s="69">
        <f>E133+F133+G133+I133+J133+K133</f>
        <v>5550</v>
      </c>
      <c r="D133" s="69"/>
      <c r="E133" s="16"/>
      <c r="F133" s="16">
        <v>5000</v>
      </c>
      <c r="G133" s="16">
        <v>550</v>
      </c>
      <c r="H133" s="16"/>
      <c r="I133" s="16"/>
      <c r="J133" s="16"/>
      <c r="K133" s="16"/>
      <c r="L133" s="4" t="s">
        <v>121</v>
      </c>
      <c r="M133" s="12" t="s">
        <v>302</v>
      </c>
    </row>
    <row r="134" spans="1:13" ht="19.5" customHeight="1">
      <c r="A134" s="26"/>
      <c r="B134" s="4" t="s">
        <v>136</v>
      </c>
      <c r="C134" s="64">
        <f>C129+C130+C131+C132+C133</f>
        <v>247477.2</v>
      </c>
      <c r="D134" s="64"/>
      <c r="E134" s="16">
        <f>E129+E130+E131+E132+E133</f>
        <v>156245</v>
      </c>
      <c r="F134" s="16">
        <f aca="true" t="shared" si="20" ref="F134:K134">F129+F130+F131+F132+F133</f>
        <v>71137.2</v>
      </c>
      <c r="G134" s="16">
        <f t="shared" si="20"/>
        <v>11544</v>
      </c>
      <c r="H134" s="16">
        <f t="shared" si="20"/>
        <v>0</v>
      </c>
      <c r="I134" s="16">
        <f t="shared" si="20"/>
        <v>8551</v>
      </c>
      <c r="J134" s="16">
        <f t="shared" si="20"/>
        <v>0</v>
      </c>
      <c r="K134" s="16">
        <f t="shared" si="20"/>
        <v>0</v>
      </c>
      <c r="L134" s="4"/>
      <c r="M134" s="12"/>
    </row>
    <row r="135" spans="1:13" ht="25.5" customHeight="1">
      <c r="A135" s="65" t="s">
        <v>38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7"/>
    </row>
    <row r="136" spans="1:13" ht="177.75" customHeight="1">
      <c r="A136" s="27" t="s">
        <v>124</v>
      </c>
      <c r="B136" s="36" t="s">
        <v>262</v>
      </c>
      <c r="C136" s="64">
        <f>E136+F136+G136+I136+J136+K136</f>
        <v>1000</v>
      </c>
      <c r="D136" s="64"/>
      <c r="E136" s="16"/>
      <c r="F136" s="16"/>
      <c r="G136" s="16">
        <v>1000</v>
      </c>
      <c r="H136" s="16"/>
      <c r="I136" s="16"/>
      <c r="J136" s="16"/>
      <c r="K136" s="16"/>
      <c r="L136" s="4" t="s">
        <v>125</v>
      </c>
      <c r="M136" s="12" t="s">
        <v>126</v>
      </c>
    </row>
    <row r="137" spans="1:13" ht="120.75" customHeight="1">
      <c r="A137" s="27" t="s">
        <v>294</v>
      </c>
      <c r="B137" s="34" t="s">
        <v>263</v>
      </c>
      <c r="C137" s="64">
        <f>E137+F137+G137+I137+J137+K137</f>
        <v>330</v>
      </c>
      <c r="D137" s="64"/>
      <c r="E137" s="16"/>
      <c r="F137" s="16"/>
      <c r="G137" s="16">
        <v>330</v>
      </c>
      <c r="H137" s="16"/>
      <c r="I137" s="16"/>
      <c r="J137" s="16"/>
      <c r="K137" s="16"/>
      <c r="L137" s="4" t="s">
        <v>125</v>
      </c>
      <c r="M137" s="50" t="s">
        <v>303</v>
      </c>
    </row>
    <row r="138" spans="1:13" ht="18.75" customHeight="1">
      <c r="A138" s="27"/>
      <c r="B138" s="4" t="s">
        <v>136</v>
      </c>
      <c r="C138" s="64">
        <f>C136+C137</f>
        <v>1330</v>
      </c>
      <c r="D138" s="64"/>
      <c r="E138" s="16">
        <f>E136+E137</f>
        <v>0</v>
      </c>
      <c r="F138" s="16">
        <f aca="true" t="shared" si="21" ref="F138:K138">F136+F137</f>
        <v>0</v>
      </c>
      <c r="G138" s="16">
        <f t="shared" si="21"/>
        <v>1330</v>
      </c>
      <c r="H138" s="16">
        <f t="shared" si="21"/>
        <v>0</v>
      </c>
      <c r="I138" s="16">
        <f t="shared" si="21"/>
        <v>0</v>
      </c>
      <c r="J138" s="16">
        <f t="shared" si="21"/>
        <v>0</v>
      </c>
      <c r="K138" s="16">
        <f t="shared" si="21"/>
        <v>0</v>
      </c>
      <c r="L138" s="4"/>
      <c r="M138" s="12"/>
    </row>
    <row r="139" spans="1:13" ht="18.75" customHeight="1">
      <c r="A139" s="28"/>
      <c r="B139" s="10" t="s">
        <v>13</v>
      </c>
      <c r="C139" s="71">
        <f>C69+C78+C84+C88+C98+C115+C126+C134+C138</f>
        <v>442375.38</v>
      </c>
      <c r="D139" s="71"/>
      <c r="E139" s="17">
        <f aca="true" t="shared" si="22" ref="E139:K139">E69+E78+E84+E88+E98+E115+E126+E134+E138</f>
        <v>171496.4</v>
      </c>
      <c r="F139" s="17">
        <f t="shared" si="22"/>
        <v>151391.78</v>
      </c>
      <c r="G139" s="17">
        <f t="shared" si="22"/>
        <v>60746.8</v>
      </c>
      <c r="H139" s="17">
        <f t="shared" si="22"/>
        <v>17863</v>
      </c>
      <c r="I139" s="17">
        <f t="shared" si="22"/>
        <v>23122.4</v>
      </c>
      <c r="J139" s="17">
        <f t="shared" si="22"/>
        <v>0</v>
      </c>
      <c r="K139" s="17">
        <f t="shared" si="22"/>
        <v>35618</v>
      </c>
      <c r="L139" s="5"/>
      <c r="M139" s="8"/>
    </row>
    <row r="140" spans="1:13" ht="25.5" customHeight="1">
      <c r="A140" s="65" t="s">
        <v>39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7"/>
    </row>
    <row r="141" spans="1:13" ht="79.5" customHeight="1">
      <c r="A141" s="27" t="s">
        <v>40</v>
      </c>
      <c r="B141" s="34" t="s">
        <v>264</v>
      </c>
      <c r="C141" s="64">
        <f>E141+F141+G141+I141+J141+K141</f>
        <v>3500</v>
      </c>
      <c r="D141" s="64"/>
      <c r="E141" s="16"/>
      <c r="F141" s="16">
        <v>2450</v>
      </c>
      <c r="G141" s="16">
        <v>1050</v>
      </c>
      <c r="H141" s="16"/>
      <c r="I141" s="16"/>
      <c r="J141" s="16"/>
      <c r="K141" s="16"/>
      <c r="L141" s="4" t="s">
        <v>304</v>
      </c>
      <c r="M141" s="12" t="s">
        <v>127</v>
      </c>
    </row>
    <row r="142" spans="1:13" ht="63.75" customHeight="1">
      <c r="A142" s="27" t="s">
        <v>295</v>
      </c>
      <c r="B142" s="34" t="s">
        <v>273</v>
      </c>
      <c r="C142" s="64">
        <f>E142+F142+G142+I142+J142+K142</f>
        <v>1600</v>
      </c>
      <c r="D142" s="64"/>
      <c r="E142" s="16"/>
      <c r="F142" s="16"/>
      <c r="G142" s="16">
        <f>H142</f>
        <v>1600</v>
      </c>
      <c r="H142" s="16">
        <v>1600</v>
      </c>
      <c r="I142" s="16"/>
      <c r="J142" s="16"/>
      <c r="K142" s="16"/>
      <c r="L142" s="4" t="s">
        <v>307</v>
      </c>
      <c r="M142" s="12" t="s">
        <v>127</v>
      </c>
    </row>
    <row r="143" spans="1:13" ht="18.75" customHeight="1">
      <c r="A143" s="28"/>
      <c r="B143" s="10" t="s">
        <v>13</v>
      </c>
      <c r="C143" s="71">
        <f>C141+C142</f>
        <v>5100</v>
      </c>
      <c r="D143" s="71"/>
      <c r="E143" s="17">
        <f>E141+E142</f>
        <v>0</v>
      </c>
      <c r="F143" s="17">
        <f aca="true" t="shared" si="23" ref="F143:K143">F141+F142</f>
        <v>2450</v>
      </c>
      <c r="G143" s="17">
        <f t="shared" si="23"/>
        <v>2650</v>
      </c>
      <c r="H143" s="17">
        <f t="shared" si="23"/>
        <v>1600</v>
      </c>
      <c r="I143" s="17">
        <f t="shared" si="23"/>
        <v>0</v>
      </c>
      <c r="J143" s="17">
        <f t="shared" si="23"/>
        <v>0</v>
      </c>
      <c r="K143" s="17">
        <f t="shared" si="23"/>
        <v>0</v>
      </c>
      <c r="L143" s="5"/>
      <c r="M143" s="8"/>
    </row>
    <row r="144" spans="1:13" ht="25.5" customHeight="1">
      <c r="A144" s="65" t="s">
        <v>41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7"/>
    </row>
    <row r="145" spans="1:13" ht="120" customHeight="1">
      <c r="A145" s="27" t="s">
        <v>128</v>
      </c>
      <c r="B145" s="4" t="s">
        <v>265</v>
      </c>
      <c r="C145" s="64">
        <f aca="true" t="shared" si="24" ref="C145:C153">E145+F145+G145+I145+J145+K145</f>
        <v>2500</v>
      </c>
      <c r="D145" s="64"/>
      <c r="E145" s="16"/>
      <c r="F145" s="16">
        <v>2000</v>
      </c>
      <c r="G145" s="16">
        <v>500</v>
      </c>
      <c r="H145" s="16"/>
      <c r="I145" s="16"/>
      <c r="J145" s="16"/>
      <c r="K145" s="16"/>
      <c r="L145" s="4" t="s">
        <v>144</v>
      </c>
      <c r="M145" s="12" t="s">
        <v>129</v>
      </c>
    </row>
    <row r="146" spans="1:13" ht="144.75" customHeight="1">
      <c r="A146" s="27" t="s">
        <v>42</v>
      </c>
      <c r="B146" s="4" t="s">
        <v>130</v>
      </c>
      <c r="C146" s="64">
        <f t="shared" si="24"/>
        <v>7900</v>
      </c>
      <c r="D146" s="64"/>
      <c r="E146" s="16"/>
      <c r="F146" s="16"/>
      <c r="G146" s="16">
        <v>7900</v>
      </c>
      <c r="H146" s="16"/>
      <c r="I146" s="16"/>
      <c r="J146" s="16"/>
      <c r="K146" s="16"/>
      <c r="L146" s="4" t="s">
        <v>144</v>
      </c>
      <c r="M146" s="12" t="s">
        <v>131</v>
      </c>
    </row>
    <row r="147" spans="1:13" ht="76.5" customHeight="1">
      <c r="A147" s="27" t="s">
        <v>284</v>
      </c>
      <c r="B147" s="4" t="s">
        <v>142</v>
      </c>
      <c r="C147" s="64">
        <f t="shared" si="24"/>
        <v>1973</v>
      </c>
      <c r="D147" s="64"/>
      <c r="E147" s="16"/>
      <c r="F147" s="16">
        <v>1500</v>
      </c>
      <c r="G147" s="16">
        <v>473</v>
      </c>
      <c r="H147" s="16"/>
      <c r="I147" s="16"/>
      <c r="J147" s="16"/>
      <c r="K147" s="16"/>
      <c r="L147" s="4" t="s">
        <v>144</v>
      </c>
      <c r="M147" s="12" t="s">
        <v>129</v>
      </c>
    </row>
    <row r="148" spans="1:13" ht="89.25" customHeight="1">
      <c r="A148" s="27" t="s">
        <v>285</v>
      </c>
      <c r="B148" s="41" t="s">
        <v>266</v>
      </c>
      <c r="C148" s="64">
        <f t="shared" si="24"/>
        <v>1</v>
      </c>
      <c r="D148" s="64"/>
      <c r="E148" s="16"/>
      <c r="F148" s="16"/>
      <c r="G148" s="16">
        <v>1</v>
      </c>
      <c r="H148" s="16"/>
      <c r="I148" s="16"/>
      <c r="J148" s="16"/>
      <c r="K148" s="16"/>
      <c r="L148" s="4" t="s">
        <v>144</v>
      </c>
      <c r="M148" s="12" t="s">
        <v>129</v>
      </c>
    </row>
    <row r="149" spans="1:13" ht="120" customHeight="1">
      <c r="A149" s="27" t="s">
        <v>286</v>
      </c>
      <c r="B149" s="41" t="s">
        <v>267</v>
      </c>
      <c r="C149" s="64">
        <f t="shared" si="24"/>
        <v>5</v>
      </c>
      <c r="D149" s="64"/>
      <c r="E149" s="16"/>
      <c r="F149" s="16"/>
      <c r="G149" s="16">
        <v>5</v>
      </c>
      <c r="H149" s="16"/>
      <c r="I149" s="16"/>
      <c r="J149" s="16"/>
      <c r="K149" s="16"/>
      <c r="L149" s="4" t="s">
        <v>144</v>
      </c>
      <c r="M149" s="12" t="s">
        <v>129</v>
      </c>
    </row>
    <row r="150" spans="1:13" ht="82.5" customHeight="1">
      <c r="A150" s="27" t="s">
        <v>287</v>
      </c>
      <c r="B150" s="41" t="s">
        <v>268</v>
      </c>
      <c r="C150" s="64">
        <f t="shared" si="24"/>
        <v>1</v>
      </c>
      <c r="D150" s="64"/>
      <c r="E150" s="16"/>
      <c r="F150" s="16"/>
      <c r="G150" s="16">
        <v>1</v>
      </c>
      <c r="H150" s="16"/>
      <c r="I150" s="16"/>
      <c r="J150" s="16"/>
      <c r="K150" s="16"/>
      <c r="L150" s="4" t="s">
        <v>144</v>
      </c>
      <c r="M150" s="12" t="s">
        <v>129</v>
      </c>
    </row>
    <row r="151" spans="1:13" ht="107.25" customHeight="1">
      <c r="A151" s="27" t="s">
        <v>288</v>
      </c>
      <c r="B151" s="41" t="s">
        <v>269</v>
      </c>
      <c r="C151" s="64">
        <f t="shared" si="24"/>
        <v>20</v>
      </c>
      <c r="D151" s="64"/>
      <c r="E151" s="16"/>
      <c r="F151" s="16"/>
      <c r="G151" s="16">
        <v>20</v>
      </c>
      <c r="H151" s="16"/>
      <c r="I151" s="16"/>
      <c r="J151" s="16"/>
      <c r="K151" s="16"/>
      <c r="L151" s="4" t="s">
        <v>144</v>
      </c>
      <c r="M151" s="12" t="s">
        <v>129</v>
      </c>
    </row>
    <row r="152" spans="1:13" ht="106.5" customHeight="1">
      <c r="A152" s="27" t="s">
        <v>289</v>
      </c>
      <c r="B152" s="41" t="s">
        <v>270</v>
      </c>
      <c r="C152" s="64">
        <f t="shared" si="24"/>
        <v>1500</v>
      </c>
      <c r="D152" s="64"/>
      <c r="E152" s="16"/>
      <c r="F152" s="16"/>
      <c r="G152" s="16">
        <v>1500</v>
      </c>
      <c r="H152" s="16"/>
      <c r="I152" s="16"/>
      <c r="J152" s="16"/>
      <c r="K152" s="16"/>
      <c r="L152" s="4" t="s">
        <v>144</v>
      </c>
      <c r="M152" s="12" t="s">
        <v>129</v>
      </c>
    </row>
    <row r="153" spans="1:13" ht="81" customHeight="1">
      <c r="A153" s="27" t="s">
        <v>290</v>
      </c>
      <c r="B153" s="4" t="s">
        <v>192</v>
      </c>
      <c r="C153" s="64">
        <f t="shared" si="24"/>
        <v>2000</v>
      </c>
      <c r="D153" s="64"/>
      <c r="E153" s="16"/>
      <c r="F153" s="16"/>
      <c r="G153" s="16"/>
      <c r="H153" s="16"/>
      <c r="I153" s="16">
        <v>2000</v>
      </c>
      <c r="J153" s="16"/>
      <c r="K153" s="16"/>
      <c r="L153" s="4" t="s">
        <v>193</v>
      </c>
      <c r="M153" s="12" t="s">
        <v>129</v>
      </c>
    </row>
    <row r="154" spans="1:13" ht="18.75" customHeight="1">
      <c r="A154" s="28"/>
      <c r="B154" s="10" t="s">
        <v>13</v>
      </c>
      <c r="C154" s="71">
        <f>C145+C146+C147+C148+C149+C150+C151+C152+C153</f>
        <v>15900</v>
      </c>
      <c r="D154" s="71"/>
      <c r="E154" s="17">
        <f>E145+E146+E147+E148+E149+E150+E151+E152+E153</f>
        <v>0</v>
      </c>
      <c r="F154" s="17">
        <f aca="true" t="shared" si="25" ref="F154:K154">F145+F146+F147+F148+F149+F150+F151+F152+F153</f>
        <v>3500</v>
      </c>
      <c r="G154" s="17">
        <f t="shared" si="25"/>
        <v>10400</v>
      </c>
      <c r="H154" s="17">
        <f t="shared" si="25"/>
        <v>0</v>
      </c>
      <c r="I154" s="17">
        <f t="shared" si="25"/>
        <v>2000</v>
      </c>
      <c r="J154" s="17">
        <f t="shared" si="25"/>
        <v>0</v>
      </c>
      <c r="K154" s="17">
        <f t="shared" si="25"/>
        <v>0</v>
      </c>
      <c r="L154" s="5"/>
      <c r="M154" s="8"/>
    </row>
    <row r="155" spans="1:13" ht="25.5" customHeight="1">
      <c r="A155" s="65" t="s">
        <v>132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7"/>
    </row>
    <row r="156" spans="1:13" ht="88.5" customHeight="1">
      <c r="A156" s="27" t="s">
        <v>133</v>
      </c>
      <c r="B156" s="4" t="s">
        <v>167</v>
      </c>
      <c r="C156" s="64">
        <f>E156+F156+G156+I156+J156+K156</f>
        <v>49088.8</v>
      </c>
      <c r="D156" s="64"/>
      <c r="E156" s="16"/>
      <c r="F156" s="16">
        <v>43523</v>
      </c>
      <c r="G156" s="16">
        <v>5565.8</v>
      </c>
      <c r="H156" s="16"/>
      <c r="I156" s="16"/>
      <c r="J156" s="16"/>
      <c r="K156" s="16"/>
      <c r="L156" s="4" t="s">
        <v>121</v>
      </c>
      <c r="M156" s="12" t="s">
        <v>135</v>
      </c>
    </row>
    <row r="157" spans="1:13" ht="1.5" customHeight="1" hidden="1">
      <c r="A157" s="27"/>
      <c r="B157" s="43" t="s">
        <v>305</v>
      </c>
      <c r="C157" s="64">
        <f>E157+F157+G157+I157+J157+K157</f>
        <v>16000</v>
      </c>
      <c r="D157" s="64"/>
      <c r="E157" s="16"/>
      <c r="F157" s="16">
        <v>16000</v>
      </c>
      <c r="G157" s="16"/>
      <c r="H157" s="16"/>
      <c r="I157" s="16"/>
      <c r="J157" s="16"/>
      <c r="K157" s="16"/>
      <c r="L157" s="4" t="s">
        <v>306</v>
      </c>
      <c r="M157" s="12" t="s">
        <v>135</v>
      </c>
    </row>
    <row r="158" spans="1:13" ht="0.75" customHeight="1">
      <c r="A158" s="27"/>
      <c r="B158" s="36" t="s">
        <v>274</v>
      </c>
      <c r="C158" s="64">
        <f>E158+F158+G158+I158+J158+K158</f>
        <v>5000</v>
      </c>
      <c r="D158" s="64"/>
      <c r="E158" s="16"/>
      <c r="F158" s="35">
        <v>5000</v>
      </c>
      <c r="G158" s="16"/>
      <c r="H158" s="16"/>
      <c r="I158" s="16"/>
      <c r="J158" s="16"/>
      <c r="K158" s="16"/>
      <c r="L158" s="4" t="s">
        <v>121</v>
      </c>
      <c r="M158" s="12" t="s">
        <v>135</v>
      </c>
    </row>
    <row r="159" spans="1:13" ht="88.5" customHeight="1">
      <c r="A159" s="27" t="s">
        <v>134</v>
      </c>
      <c r="B159" s="34" t="s">
        <v>271</v>
      </c>
      <c r="C159" s="64">
        <f>E159+F159+G159+I159+J159+K159</f>
        <v>10000</v>
      </c>
      <c r="D159" s="64"/>
      <c r="E159" s="18"/>
      <c r="F159" s="18"/>
      <c r="G159" s="18">
        <v>10000</v>
      </c>
      <c r="H159" s="18">
        <v>4000</v>
      </c>
      <c r="I159" s="9"/>
      <c r="J159" s="16"/>
      <c r="K159" s="16"/>
      <c r="L159" s="4" t="s">
        <v>307</v>
      </c>
      <c r="M159" s="12" t="s">
        <v>135</v>
      </c>
    </row>
    <row r="160" spans="1:13" ht="19.5" customHeight="1" thickBot="1">
      <c r="A160" s="32"/>
      <c r="B160" s="22" t="s">
        <v>13</v>
      </c>
      <c r="C160" s="86">
        <f>C156+C159</f>
        <v>59088.8</v>
      </c>
      <c r="D160" s="86"/>
      <c r="E160" s="23">
        <f aca="true" t="shared" si="26" ref="E160:K160">E156+E159</f>
        <v>0</v>
      </c>
      <c r="F160" s="23">
        <f t="shared" si="26"/>
        <v>43523</v>
      </c>
      <c r="G160" s="23">
        <f t="shared" si="26"/>
        <v>15565.8</v>
      </c>
      <c r="H160" s="23">
        <f t="shared" si="26"/>
        <v>4000</v>
      </c>
      <c r="I160" s="23">
        <f t="shared" si="26"/>
        <v>0</v>
      </c>
      <c r="J160" s="23">
        <f t="shared" si="26"/>
        <v>0</v>
      </c>
      <c r="K160" s="23">
        <f t="shared" si="26"/>
        <v>0</v>
      </c>
      <c r="L160" s="24"/>
      <c r="M160" s="25"/>
    </row>
    <row r="161" spans="3:4" ht="25.5" customHeight="1">
      <c r="C161" s="15"/>
      <c r="D161" s="15"/>
    </row>
    <row r="162" ht="26.25" customHeight="1"/>
    <row r="163" ht="26.25" customHeight="1"/>
    <row r="164" ht="25.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5.5" customHeight="1"/>
    <row r="173" ht="36.75" customHeight="1"/>
    <row r="174" ht="26.25" customHeight="1"/>
    <row r="175" ht="25.5" customHeight="1"/>
    <row r="176" ht="26.25" customHeight="1"/>
    <row r="177" ht="26.25" customHeight="1"/>
    <row r="178" ht="26.25" customHeight="1"/>
    <row r="179" ht="25.5" customHeight="1"/>
    <row r="180" ht="26.25" customHeight="1"/>
    <row r="181" ht="25.5" customHeight="1"/>
    <row r="182" ht="26.25" customHeight="1"/>
    <row r="183" ht="26.25" customHeight="1"/>
    <row r="184" ht="26.25" customHeight="1"/>
    <row r="185" ht="25.5" customHeight="1"/>
    <row r="186" ht="25.5" customHeight="1"/>
    <row r="187" ht="26.25" customHeight="1"/>
    <row r="188" ht="26.25" customHeight="1"/>
    <row r="189" ht="26.25" customHeight="1"/>
    <row r="190" ht="26.25" customHeight="1"/>
    <row r="191" ht="25.5" customHeight="1"/>
    <row r="192" ht="26.25" customHeight="1"/>
    <row r="193" ht="25.5" customHeight="1"/>
    <row r="194" ht="25.5" customHeight="1"/>
    <row r="195" ht="25.5" customHeight="1"/>
    <row r="196" ht="26.25" customHeight="1"/>
    <row r="197" ht="26.25" customHeight="1"/>
    <row r="209" ht="15.75" customHeight="1"/>
    <row r="218" ht="15.75" customHeight="1"/>
    <row r="229" ht="15.75" customHeight="1"/>
    <row r="339" ht="15.75" customHeight="1"/>
    <row r="414" ht="15.75" customHeight="1"/>
    <row r="448" ht="15.75" customHeight="1"/>
    <row r="511" ht="15.75" customHeight="1"/>
    <row r="538" ht="15.75" customHeight="1"/>
    <row r="558" ht="15.75" customHeight="1"/>
    <row r="599" ht="15.75" customHeight="1"/>
  </sheetData>
  <mergeCells count="171">
    <mergeCell ref="C52:D52"/>
    <mergeCell ref="C40:D40"/>
    <mergeCell ref="C15:D15"/>
    <mergeCell ref="C43:D43"/>
    <mergeCell ref="C44:D44"/>
    <mergeCell ref="C21:D21"/>
    <mergeCell ref="C22:D22"/>
    <mergeCell ref="C17:D17"/>
    <mergeCell ref="C18:D18"/>
    <mergeCell ref="C19:D19"/>
    <mergeCell ref="A1:M1"/>
    <mergeCell ref="C37:D37"/>
    <mergeCell ref="C28:D28"/>
    <mergeCell ref="C29:D29"/>
    <mergeCell ref="C14:D14"/>
    <mergeCell ref="C12:D12"/>
    <mergeCell ref="C20:D20"/>
    <mergeCell ref="A11:M11"/>
    <mergeCell ref="C16:D16"/>
    <mergeCell ref="C23:D23"/>
    <mergeCell ref="A140:M140"/>
    <mergeCell ref="C160:D160"/>
    <mergeCell ref="C91:D91"/>
    <mergeCell ref="C50:D50"/>
    <mergeCell ref="C59:D59"/>
    <mergeCell ref="C66:D66"/>
    <mergeCell ref="C51:D51"/>
    <mergeCell ref="C73:D73"/>
    <mergeCell ref="A61:M61"/>
    <mergeCell ref="C64:D64"/>
    <mergeCell ref="C145:D145"/>
    <mergeCell ref="A144:M144"/>
    <mergeCell ref="C148:D148"/>
    <mergeCell ref="C141:D141"/>
    <mergeCell ref="C110:D110"/>
    <mergeCell ref="C114:D114"/>
    <mergeCell ref="C123:D123"/>
    <mergeCell ref="C111:D111"/>
    <mergeCell ref="C122:D122"/>
    <mergeCell ref="C118:D118"/>
    <mergeCell ref="C121:D121"/>
    <mergeCell ref="C139:D139"/>
    <mergeCell ref="C119:D119"/>
    <mergeCell ref="C137:D137"/>
    <mergeCell ref="C138:D138"/>
    <mergeCell ref="C125:D125"/>
    <mergeCell ref="C129:D129"/>
    <mergeCell ref="C128:D128"/>
    <mergeCell ref="A127:M127"/>
    <mergeCell ref="C126:D126"/>
    <mergeCell ref="C124:D124"/>
    <mergeCell ref="C100:D100"/>
    <mergeCell ref="C101:D101"/>
    <mergeCell ref="C120:D120"/>
    <mergeCell ref="C102:D102"/>
    <mergeCell ref="C117:D117"/>
    <mergeCell ref="C103:D103"/>
    <mergeCell ref="C105:D105"/>
    <mergeCell ref="C109:D109"/>
    <mergeCell ref="C107:D107"/>
    <mergeCell ref="C108:D108"/>
    <mergeCell ref="C104:D104"/>
    <mergeCell ref="C62:D62"/>
    <mergeCell ref="C80:D80"/>
    <mergeCell ref="C68:D68"/>
    <mergeCell ref="C78:D78"/>
    <mergeCell ref="C76:D76"/>
    <mergeCell ref="C67:D67"/>
    <mergeCell ref="C81:D81"/>
    <mergeCell ref="C84:D84"/>
    <mergeCell ref="C88:D88"/>
    <mergeCell ref="C86:D86"/>
    <mergeCell ref="C82:D82"/>
    <mergeCell ref="C87:D87"/>
    <mergeCell ref="A85:M85"/>
    <mergeCell ref="C83:D83"/>
    <mergeCell ref="C98:D98"/>
    <mergeCell ref="C93:D93"/>
    <mergeCell ref="A99:M99"/>
    <mergeCell ref="C92:D92"/>
    <mergeCell ref="C95:D95"/>
    <mergeCell ref="C94:D94"/>
    <mergeCell ref="C58:D58"/>
    <mergeCell ref="C54:D54"/>
    <mergeCell ref="C49:D49"/>
    <mergeCell ref="A45:M45"/>
    <mergeCell ref="C53:D53"/>
    <mergeCell ref="C46:D46"/>
    <mergeCell ref="C55:D55"/>
    <mergeCell ref="C57:D57"/>
    <mergeCell ref="C47:D47"/>
    <mergeCell ref="C56:D56"/>
    <mergeCell ref="C24:D24"/>
    <mergeCell ref="C26:D26"/>
    <mergeCell ref="A25:M25"/>
    <mergeCell ref="C31:D31"/>
    <mergeCell ref="A27:A30"/>
    <mergeCell ref="C27:D27"/>
    <mergeCell ref="C42:D42"/>
    <mergeCell ref="C32:D32"/>
    <mergeCell ref="C30:D30"/>
    <mergeCell ref="C39:D39"/>
    <mergeCell ref="C35:D35"/>
    <mergeCell ref="C41:D41"/>
    <mergeCell ref="C34:D34"/>
    <mergeCell ref="A2:K2"/>
    <mergeCell ref="L6:L8"/>
    <mergeCell ref="L2:M2"/>
    <mergeCell ref="M6:M8"/>
    <mergeCell ref="J7:J8"/>
    <mergeCell ref="A5:M5"/>
    <mergeCell ref="A6:A8"/>
    <mergeCell ref="B6:B8"/>
    <mergeCell ref="A3:M3"/>
    <mergeCell ref="A4:M4"/>
    <mergeCell ref="F7:F8"/>
    <mergeCell ref="G7:H7"/>
    <mergeCell ref="C6:D8"/>
    <mergeCell ref="E7:E8"/>
    <mergeCell ref="E6:K6"/>
    <mergeCell ref="I7:I8"/>
    <mergeCell ref="K7:K8"/>
    <mergeCell ref="C9:D9"/>
    <mergeCell ref="C10:D10"/>
    <mergeCell ref="C149:D149"/>
    <mergeCell ref="A155:M155"/>
    <mergeCell ref="C13:D13"/>
    <mergeCell ref="C48:D48"/>
    <mergeCell ref="C33:D33"/>
    <mergeCell ref="A38:M38"/>
    <mergeCell ref="C36:D36"/>
    <mergeCell ref="C65:D65"/>
    <mergeCell ref="C159:D159"/>
    <mergeCell ref="C146:D146"/>
    <mergeCell ref="C147:D147"/>
    <mergeCell ref="C154:D154"/>
    <mergeCell ref="C158:D158"/>
    <mergeCell ref="C150:D150"/>
    <mergeCell ref="C151:D151"/>
    <mergeCell ref="C153:D153"/>
    <mergeCell ref="C152:D152"/>
    <mergeCell ref="C157:D157"/>
    <mergeCell ref="C156:D156"/>
    <mergeCell ref="C130:D130"/>
    <mergeCell ref="C143:D143"/>
    <mergeCell ref="A135:M135"/>
    <mergeCell ref="C133:D133"/>
    <mergeCell ref="C134:D134"/>
    <mergeCell ref="C131:D131"/>
    <mergeCell ref="C142:D142"/>
    <mergeCell ref="C136:D136"/>
    <mergeCell ref="C132:D132"/>
    <mergeCell ref="A60:M60"/>
    <mergeCell ref="A116:M116"/>
    <mergeCell ref="A89:M89"/>
    <mergeCell ref="C90:D90"/>
    <mergeCell ref="C106:D106"/>
    <mergeCell ref="C96:D96"/>
    <mergeCell ref="C97:D97"/>
    <mergeCell ref="C112:D112"/>
    <mergeCell ref="C115:D115"/>
    <mergeCell ref="C113:D113"/>
    <mergeCell ref="C63:D63"/>
    <mergeCell ref="A70:M70"/>
    <mergeCell ref="C75:D75"/>
    <mergeCell ref="A79:M79"/>
    <mergeCell ref="C77:D77"/>
    <mergeCell ref="C72:D72"/>
    <mergeCell ref="C69:D69"/>
    <mergeCell ref="C71:D71"/>
    <mergeCell ref="C74:D74"/>
  </mergeCells>
  <printOptions/>
  <pageMargins left="0.21" right="0.1968503937007874" top="0.1968503937007874" bottom="0.1968503937007874" header="0" footer="0"/>
  <pageSetup horizontalDpi="600" verticalDpi="600" orientation="landscape" paperSize="9" scale="99" r:id="rId3"/>
  <ignoredErrors>
    <ignoredError sqref="F16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2011-03-23T04:41:48Z</cp:lastPrinted>
  <dcterms:created xsi:type="dcterms:W3CDTF">1996-10-08T23:32:33Z</dcterms:created>
  <dcterms:modified xsi:type="dcterms:W3CDTF">2011-03-29T05:21:52Z</dcterms:modified>
  <cp:category/>
  <cp:version/>
  <cp:contentType/>
  <cp:contentStatus/>
</cp:coreProperties>
</file>