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Паутова\На сайт отчеты\Сведения\Информация\2022\"/>
    </mc:Choice>
  </mc:AlternateContent>
  <xr:revisionPtr revIDLastSave="0" documentId="13_ncr:1_{B91EA173-16D5-46D3-AB9E-5B2C7AA106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3" r:id="rId1"/>
  </sheets>
  <definedNames>
    <definedName name="_xlnm.Print_Titles" localSheetId="0">Расходы!$1:$6</definedName>
  </definedNames>
  <calcPr calcId="181029"/>
</workbook>
</file>

<file path=xl/calcChain.xml><?xml version="1.0" encoding="utf-8"?>
<calcChain xmlns="http://schemas.openxmlformats.org/spreadsheetml/2006/main">
  <c r="J11" i="3" l="1"/>
  <c r="J12" i="3"/>
  <c r="J14" i="3"/>
  <c r="J17" i="3"/>
  <c r="J18" i="3"/>
  <c r="J19" i="3"/>
  <c r="J20" i="3"/>
  <c r="J22" i="3"/>
  <c r="J24" i="3"/>
  <c r="J27" i="3"/>
  <c r="J28" i="3"/>
  <c r="J29" i="3"/>
  <c r="J31" i="3"/>
  <c r="J32" i="3"/>
  <c r="J33" i="3"/>
  <c r="J34" i="3"/>
  <c r="J35" i="3"/>
  <c r="J36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10" i="3"/>
  <c r="I11" i="3"/>
  <c r="I12" i="3"/>
  <c r="I13" i="3"/>
  <c r="I14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10" i="3"/>
  <c r="H11" i="3"/>
  <c r="H12" i="3"/>
  <c r="H13" i="3"/>
  <c r="H14" i="3"/>
  <c r="H16" i="3"/>
  <c r="H17" i="3"/>
  <c r="H18" i="3"/>
  <c r="H19" i="3"/>
  <c r="H20" i="3"/>
  <c r="H22" i="3"/>
  <c r="H24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E11" i="3"/>
  <c r="E12" i="3"/>
  <c r="E14" i="3"/>
  <c r="E17" i="3"/>
  <c r="E18" i="3"/>
  <c r="E19" i="3"/>
  <c r="E20" i="3"/>
  <c r="E22" i="3"/>
  <c r="E24" i="3"/>
  <c r="E26" i="3"/>
  <c r="E27" i="3"/>
  <c r="E28" i="3"/>
  <c r="E29" i="3"/>
  <c r="E31" i="3"/>
  <c r="E32" i="3"/>
  <c r="E33" i="3"/>
  <c r="E34" i="3"/>
  <c r="E35" i="3"/>
  <c r="E3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D52" i="3"/>
  <c r="D53" i="3" s="1"/>
  <c r="C52" i="3"/>
  <c r="C53" i="3" s="1"/>
  <c r="H10" i="3"/>
  <c r="G52" i="3"/>
  <c r="G53" i="3" s="1"/>
  <c r="F52" i="3"/>
  <c r="F53" i="3" s="1"/>
  <c r="E10" i="3"/>
  <c r="E9" i="3"/>
  <c r="I7" i="3" l="1"/>
  <c r="J7" i="3"/>
  <c r="J9" i="3"/>
  <c r="I9" i="3"/>
  <c r="H9" i="3"/>
  <c r="H7" i="3"/>
  <c r="E7" i="3"/>
</calcChain>
</file>

<file path=xl/sharedStrings.xml><?xml version="1.0" encoding="utf-8"?>
<sst xmlns="http://schemas.openxmlformats.org/spreadsheetml/2006/main" count="142" uniqueCount="105">
  <si>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</si>
  <si>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</si>
  <si>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</si>
  <si>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</si>
  <si>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</si>
  <si>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</si>
  <si>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</si>
  <si>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х</t>
  </si>
  <si>
    <t>-</t>
  </si>
  <si>
    <t xml:space="preserve">в том числе: </t>
  </si>
  <si>
    <t>Код расхода по бюджетной классификации</t>
  </si>
  <si>
    <t>Расходы бюджета - всего</t>
  </si>
  <si>
    <t xml:space="preserve">  
ОБЩЕГОСУДАРСТВЕННЫЕ ВОПРОСЫ
</t>
  </si>
  <si>
    <t xml:space="preserve"> 0100 </t>
  </si>
  <si>
    <t xml:space="preserve">0102 </t>
  </si>
  <si>
    <t xml:space="preserve">0103 </t>
  </si>
  <si>
    <t>0104</t>
  </si>
  <si>
    <t>0105</t>
  </si>
  <si>
    <t xml:space="preserve"> 0106</t>
  </si>
  <si>
    <t xml:space="preserve"> 0107</t>
  </si>
  <si>
    <t>0111</t>
  </si>
  <si>
    <t xml:space="preserve"> 0113</t>
  </si>
  <si>
    <t>0200</t>
  </si>
  <si>
    <t xml:space="preserve"> 0203</t>
  </si>
  <si>
    <t xml:space="preserve"> 0300</t>
  </si>
  <si>
    <t>0310</t>
  </si>
  <si>
    <t xml:space="preserve"> 0309</t>
  </si>
  <si>
    <t xml:space="preserve"> 0314</t>
  </si>
  <si>
    <t xml:space="preserve"> 0400</t>
  </si>
  <si>
    <t xml:space="preserve"> 0405</t>
  </si>
  <si>
    <t xml:space="preserve"> 0408</t>
  </si>
  <si>
    <t xml:space="preserve"> 0409</t>
  </si>
  <si>
    <t xml:space="preserve"> 0412</t>
  </si>
  <si>
    <t xml:space="preserve"> 0500</t>
  </si>
  <si>
    <t>0501</t>
  </si>
  <si>
    <t xml:space="preserve"> 0502</t>
  </si>
  <si>
    <t>0503</t>
  </si>
  <si>
    <t>0700</t>
  </si>
  <si>
    <t>0701</t>
  </si>
  <si>
    <t xml:space="preserve"> 0702</t>
  </si>
  <si>
    <t xml:space="preserve"> 0703</t>
  </si>
  <si>
    <t xml:space="preserve"> 0705</t>
  </si>
  <si>
    <t xml:space="preserve">  0707</t>
  </si>
  <si>
    <t xml:space="preserve"> 0709</t>
  </si>
  <si>
    <t>0800</t>
  </si>
  <si>
    <t xml:space="preserve"> 0801</t>
  </si>
  <si>
    <t>1000</t>
  </si>
  <si>
    <t>1001</t>
  </si>
  <si>
    <t>1003</t>
  </si>
  <si>
    <t>1004</t>
  </si>
  <si>
    <t>1006</t>
  </si>
  <si>
    <t>1100</t>
  </si>
  <si>
    <t>1102</t>
  </si>
  <si>
    <t xml:space="preserve"> 1103</t>
  </si>
  <si>
    <t xml:space="preserve"> 1200</t>
  </si>
  <si>
    <t>1202</t>
  </si>
  <si>
    <t xml:space="preserve">% исполнения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</si>
  <si>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</si>
  <si>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</si>
  <si>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</si>
  <si>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
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</si>
  <si>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</si>
  <si>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Обеспечение проведения выборов и референдумов
</t>
  </si>
  <si>
    <t>Резервные фонды</t>
  </si>
  <si>
    <t xml:space="preserve">Другие общегосударственные вопросы
</t>
  </si>
  <si>
    <t xml:space="preserve">НАЦИОНАЛЬНАЯ ОБОРОНА
</t>
  </si>
  <si>
    <t xml:space="preserve"> Мобилизационная и вневойсковая подготовка
</t>
  </si>
  <si>
    <t xml:space="preserve"> НАЦИОНАЛЬНАЯ БЕЗОПАСНОСТЬ И ПРАВООХРАНИТЕЛЬНАЯ ДЕЯТЕЛЬНОСТЬ
</t>
  </si>
  <si>
    <t xml:space="preserve">Гражданская оборона
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</si>
  <si>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</si>
  <si>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 xml:space="preserve">Другие вопросы в области национальной безопасности и правоохранительной деятельности
</t>
  </si>
  <si>
    <t xml:space="preserve">НАЦИОНАЛЬНАЯ ЭКОНОМИКА
</t>
  </si>
  <si>
    <t xml:space="preserve">Сельское хозяйство и рыболовство
</t>
  </si>
  <si>
    <t xml:space="preserve"> Транспорт
</t>
  </si>
  <si>
    <t xml:space="preserve">Дорожное хозяйство (дорожные фонды)
</t>
  </si>
  <si>
    <t xml:space="preserve">Другие вопросы в области национальной экономики
</t>
  </si>
  <si>
    <t xml:space="preserve">ЖИЛИЩНО-КОММУНАЛЬНОЕ ХОЗЯЙСТВО
</t>
  </si>
  <si>
    <t xml:space="preserve">Жилищное хозяйство
</t>
  </si>
  <si>
    <t xml:space="preserve">Коммунальное хозяйство
</t>
  </si>
  <si>
    <t xml:space="preserve">Благоустройство
</t>
  </si>
  <si>
    <t xml:space="preserve">ОБРАЗОВАНИЕ
</t>
  </si>
  <si>
    <t xml:space="preserve">Дошкольное образование
</t>
  </si>
  <si>
    <t xml:space="preserve">Общее образование
</t>
  </si>
  <si>
    <t xml:space="preserve">Дополнительное образование детей
</t>
  </si>
  <si>
    <t xml:space="preserve">Профессиональная подготовка, переподготовка и повышение квалификации
</t>
  </si>
  <si>
    <t xml:space="preserve">Молодежная политика
</t>
  </si>
  <si>
    <t xml:space="preserve">Другие вопросы в области образования
</t>
  </si>
  <si>
    <t xml:space="preserve">КУЛЬТУРА, КИНЕМАТОГРАФИЯ
</t>
  </si>
  <si>
    <t xml:space="preserve">Культура
</t>
  </si>
  <si>
    <t xml:space="preserve">СОЦИАЛЬНАЯ ПОЛИТИКА
</t>
  </si>
  <si>
    <t xml:space="preserve">Пенсионное обеспечение
</t>
  </si>
  <si>
    <t xml:space="preserve">Социальное обеспечение населения
</t>
  </si>
  <si>
    <t xml:space="preserve">Охрана семьи и детства
</t>
  </si>
  <si>
    <t xml:space="preserve">Другие вопросы в области социальной политики
</t>
  </si>
  <si>
    <t xml:space="preserve">ФИЗИЧЕСКАЯ КУЛЬТУРА И СПОРТ
</t>
  </si>
  <si>
    <t xml:space="preserve">Массовый спорт
</t>
  </si>
  <si>
    <t xml:space="preserve">Спорт высших достижений
</t>
  </si>
  <si>
    <t xml:space="preserve">СРЕДСТВА МАССОВОЙ ИНФОРМАЦИИ
</t>
  </si>
  <si>
    <t xml:space="preserve">Периодическая печать и издательства
</t>
  </si>
  <si>
    <t>Сведения об исполнении консолидированного бюджета муниципального образования "Майминский район"  в разрезе разделов и подразделов классификации расходов.</t>
  </si>
  <si>
    <t>(руб.)</t>
  </si>
  <si>
    <t>Темп роста плановых значений в 2022 г по сравнению с 2021 годом (%)</t>
  </si>
  <si>
    <t>Темп роста кассового исполнения в 2022 г по сравнению с 2021 годом (%)</t>
  </si>
  <si>
    <t>3 месяца 2022 года</t>
  </si>
  <si>
    <t>3 месяца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</si>
</sst>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8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92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6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2" fillId="0" borderId="1">
      <alignment horizontal="left" wrapText="1"/>
    </xf>
    <xf numFmtId="0" fontId="3" fillId="0" borderId="3"/>
    <xf numFmtId="0" fontId="7" fillId="0" borderId="4">
      <alignment horizontal="center"/>
    </xf>
    <xf numFmtId="0" fontId="4" fillId="0" borderId="5"/>
    <xf numFmtId="0" fontId="16" fillId="0" borderId="1"/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4">
      <alignment horizontal="center" vertical="center" wrapText="1"/>
    </xf>
    <xf numFmtId="0" fontId="16" fillId="0" borderId="1"/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0" fontId="16" fillId="0" borderId="1"/>
    <xf numFmtId="49" fontId="7" fillId="0" borderId="39">
      <alignment horizontal="center"/>
    </xf>
    <xf numFmtId="0" fontId="7" fillId="0" borderId="28">
      <alignment horizontal="left" wrapText="1" indent="1"/>
    </xf>
    <xf numFmtId="0" fontId="16" fillId="0" borderId="1"/>
    <xf numFmtId="0" fontId="7" fillId="0" borderId="31">
      <alignment horizontal="left" wrapText="1" indent="2"/>
    </xf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5">
      <alignment horizontal="left" wrapText="1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49" fontId="7" fillId="0" borderId="18">
      <alignment horizontal="center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1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20">
      <alignment horizontal="center" vertical="center" wrapText="1"/>
    </xf>
    <xf numFmtId="0" fontId="7" fillId="0" borderId="39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20">
      <alignment horizontal="center" vertical="center"/>
    </xf>
    <xf numFmtId="0" fontId="7" fillId="0" borderId="42">
      <alignment horizontal="left" vertical="center" wrapText="1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5">
      <alignment horizontal="left" vertical="center" wrapText="1"/>
    </xf>
    <xf numFmtId="0" fontId="1" fillId="0" borderId="30">
      <alignment horizontal="center" vertical="center"/>
    </xf>
    <xf numFmtId="0" fontId="7" fillId="0" borderId="46">
      <alignment horizontal="center" vertical="center"/>
    </xf>
    <xf numFmtId="49" fontId="1" fillId="0" borderId="20">
      <alignment horizontal="center" vertical="center"/>
    </xf>
    <xf numFmtId="49" fontId="7" fillId="0" borderId="42">
      <alignment horizontal="left" vertical="center" wrapText="1"/>
    </xf>
    <xf numFmtId="49" fontId="7" fillId="0" borderId="26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5">
      <alignment horizontal="left" vertical="center" wrapText="1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1"/>
    <xf numFmtId="0" fontId="16" fillId="0" borderId="1"/>
    <xf numFmtId="0" fontId="16" fillId="0" borderId="1"/>
    <xf numFmtId="0" fontId="5" fillId="0" borderId="1"/>
    <xf numFmtId="0" fontId="5" fillId="0" borderId="1"/>
    <xf numFmtId="0" fontId="4" fillId="3" borderId="1"/>
    <xf numFmtId="0" fontId="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26" fillId="0" borderId="1"/>
    <xf numFmtId="49" fontId="31" fillId="0" borderId="22">
      <alignment horizontal="center"/>
    </xf>
    <xf numFmtId="0" fontId="26" fillId="0" borderId="31">
      <alignment horizontal="left" wrapText="1"/>
    </xf>
    <xf numFmtId="0" fontId="31" fillId="0" borderId="1">
      <alignment horizontal="left" wrapText="1"/>
    </xf>
    <xf numFmtId="0" fontId="31" fillId="0" borderId="10">
      <alignment horizontal="center"/>
    </xf>
    <xf numFmtId="0" fontId="31" fillId="0" borderId="36">
      <alignment horizontal="center" wrapText="1"/>
    </xf>
    <xf numFmtId="0" fontId="31" fillId="0" borderId="2"/>
    <xf numFmtId="0" fontId="31" fillId="0" borderId="22">
      <alignment horizontal="left" wrapText="1" indent="2"/>
    </xf>
    <xf numFmtId="0" fontId="31" fillId="0" borderId="4">
      <alignment horizontal="center"/>
    </xf>
    <xf numFmtId="0" fontId="16" fillId="0" borderId="1"/>
    <xf numFmtId="0" fontId="31" fillId="0" borderId="6">
      <alignment horizontal="right"/>
    </xf>
    <xf numFmtId="0" fontId="27" fillId="0" borderId="1">
      <alignment horizontal="center" wrapText="1"/>
    </xf>
    <xf numFmtId="49" fontId="31" fillId="0" borderId="44">
      <alignment horizontal="left" vertical="center" wrapText="1" indent="3"/>
    </xf>
    <xf numFmtId="49" fontId="31" fillId="0" borderId="26">
      <alignment horizontal="center" wrapText="1"/>
    </xf>
    <xf numFmtId="0" fontId="29" fillId="0" borderId="5"/>
    <xf numFmtId="49" fontId="31" fillId="0" borderId="16">
      <alignment horizontal="center"/>
    </xf>
    <xf numFmtId="49" fontId="31" fillId="0" borderId="16">
      <alignment horizontal="center" vertical="center" wrapText="1"/>
    </xf>
    <xf numFmtId="0" fontId="31" fillId="0" borderId="1">
      <alignment horizontal="left"/>
    </xf>
    <xf numFmtId="49" fontId="29" fillId="0" borderId="1"/>
    <xf numFmtId="0" fontId="31" fillId="0" borderId="25">
      <alignment horizontal="left" wrapText="1" indent="2"/>
    </xf>
    <xf numFmtId="49" fontId="31" fillId="0" borderId="11">
      <alignment horizontal="center"/>
    </xf>
    <xf numFmtId="0" fontId="31" fillId="0" borderId="12">
      <alignment wrapText="1"/>
    </xf>
    <xf numFmtId="0" fontId="28" fillId="0" borderId="1"/>
    <xf numFmtId="0" fontId="31" fillId="0" borderId="1">
      <alignment horizontal="right"/>
    </xf>
    <xf numFmtId="49" fontId="31" fillId="0" borderId="4">
      <alignment horizontal="center" vertical="center" wrapText="1"/>
    </xf>
    <xf numFmtId="164" fontId="31" fillId="0" borderId="9">
      <alignment horizontal="center"/>
    </xf>
    <xf numFmtId="0" fontId="31" fillId="0" borderId="9">
      <alignment horizontal="center"/>
    </xf>
    <xf numFmtId="49" fontId="31" fillId="0" borderId="14">
      <alignment horizontal="center"/>
    </xf>
    <xf numFmtId="0" fontId="29" fillId="0" borderId="2"/>
    <xf numFmtId="0" fontId="31" fillId="2" borderId="15"/>
    <xf numFmtId="0" fontId="31" fillId="0" borderId="31">
      <alignment horizontal="left" wrapText="1" indent="2"/>
    </xf>
    <xf numFmtId="0" fontId="31" fillId="0" borderId="32">
      <alignment horizontal="left" wrapText="1"/>
    </xf>
    <xf numFmtId="49" fontId="31" fillId="0" borderId="21">
      <alignment horizontal="center"/>
    </xf>
    <xf numFmtId="49" fontId="31" fillId="0" borderId="9">
      <alignment horizontal="center"/>
    </xf>
    <xf numFmtId="0" fontId="35" fillId="0" borderId="41">
      <alignment horizontal="left" vertical="center" wrapText="1"/>
    </xf>
    <xf numFmtId="4" fontId="31" fillId="0" borderId="21">
      <alignment horizontal="right"/>
    </xf>
    <xf numFmtId="0" fontId="16" fillId="0" borderId="1"/>
    <xf numFmtId="49" fontId="31" fillId="0" borderId="1"/>
    <xf numFmtId="49" fontId="31" fillId="0" borderId="1">
      <alignment horizontal="right"/>
    </xf>
    <xf numFmtId="4" fontId="31" fillId="0" borderId="33">
      <alignment horizontal="right"/>
    </xf>
    <xf numFmtId="49" fontId="26" fillId="0" borderId="20">
      <alignment horizontal="center"/>
    </xf>
    <xf numFmtId="0" fontId="34" fillId="0" borderId="15"/>
    <xf numFmtId="49" fontId="31" fillId="0" borderId="30">
      <alignment horizontal="center" wrapText="1"/>
    </xf>
    <xf numFmtId="0" fontId="31" fillId="0" borderId="1"/>
    <xf numFmtId="49" fontId="31" fillId="0" borderId="21">
      <alignment horizontal="center" wrapText="1"/>
    </xf>
    <xf numFmtId="0" fontId="31" fillId="0" borderId="35"/>
    <xf numFmtId="0" fontId="29" fillId="0" borderId="8"/>
    <xf numFmtId="0" fontId="31" fillId="0" borderId="12"/>
    <xf numFmtId="4" fontId="31" fillId="0" borderId="16">
      <alignment horizontal="right"/>
    </xf>
    <xf numFmtId="49" fontId="31" fillId="0" borderId="20">
      <alignment horizontal="center" wrapText="1"/>
    </xf>
    <xf numFmtId="0" fontId="26" fillId="0" borderId="17">
      <alignment horizontal="center" vertical="center" textRotation="90" wrapText="1"/>
    </xf>
    <xf numFmtId="0" fontId="31" fillId="0" borderId="15"/>
    <xf numFmtId="0" fontId="31" fillId="0" borderId="1">
      <alignment horizontal="center"/>
    </xf>
    <xf numFmtId="49" fontId="31" fillId="0" borderId="30">
      <alignment horizontal="center"/>
    </xf>
    <xf numFmtId="0" fontId="26" fillId="0" borderId="9">
      <alignment horizontal="left" wrapText="1"/>
    </xf>
    <xf numFmtId="4" fontId="31" fillId="0" borderId="22">
      <alignment horizontal="right"/>
    </xf>
    <xf numFmtId="49" fontId="31" fillId="0" borderId="2"/>
    <xf numFmtId="49" fontId="31" fillId="0" borderId="39">
      <alignment horizontal="center"/>
    </xf>
    <xf numFmtId="49" fontId="31" fillId="0" borderId="40">
      <alignment horizontal="center"/>
    </xf>
    <xf numFmtId="0" fontId="31" fillId="0" borderId="28">
      <alignment horizontal="left" wrapText="1" indent="1"/>
    </xf>
    <xf numFmtId="0" fontId="31" fillId="0" borderId="13">
      <alignment horizontal="left"/>
    </xf>
    <xf numFmtId="0" fontId="31" fillId="0" borderId="2">
      <alignment horizontal="left"/>
    </xf>
    <xf numFmtId="0" fontId="31" fillId="2" borderId="1"/>
    <xf numFmtId="0" fontId="26" fillId="0" borderId="2">
      <alignment horizontal="center" vertical="center" textRotation="90"/>
    </xf>
    <xf numFmtId="0" fontId="16" fillId="0" borderId="1"/>
    <xf numFmtId="0" fontId="31" fillId="0" borderId="25">
      <alignment horizontal="left" wrapText="1" indent="1"/>
    </xf>
    <xf numFmtId="0" fontId="31" fillId="0" borderId="23">
      <alignment horizontal="left" wrapText="1"/>
    </xf>
    <xf numFmtId="0" fontId="32" fillId="0" borderId="1">
      <alignment horizontal="center" vertical="top"/>
    </xf>
    <xf numFmtId="49" fontId="31" fillId="0" borderId="27">
      <alignment horizontal="center"/>
    </xf>
    <xf numFmtId="0" fontId="28" fillId="0" borderId="3"/>
    <xf numFmtId="49" fontId="33" fillId="0" borderId="6">
      <alignment horizontal="right"/>
    </xf>
    <xf numFmtId="49" fontId="31" fillId="0" borderId="1">
      <alignment horizontal="center" wrapText="1"/>
    </xf>
    <xf numFmtId="0" fontId="16" fillId="0" borderId="1"/>
    <xf numFmtId="49" fontId="31" fillId="0" borderId="16">
      <alignment horizontal="center" vertical="top" wrapText="1"/>
    </xf>
    <xf numFmtId="49" fontId="31" fillId="0" borderId="13"/>
    <xf numFmtId="4" fontId="31" fillId="0" borderId="38">
      <alignment horizontal="right"/>
    </xf>
    <xf numFmtId="0" fontId="36" fillId="0" borderId="16">
      <alignment wrapText="1"/>
    </xf>
    <xf numFmtId="0" fontId="29" fillId="3" borderId="1"/>
    <xf numFmtId="4" fontId="31" fillId="0" borderId="1">
      <alignment horizontal="right" shrinkToFit="1"/>
    </xf>
    <xf numFmtId="49" fontId="31" fillId="0" borderId="45">
      <alignment horizontal="left" vertical="center" wrapText="1" indent="3"/>
    </xf>
    <xf numFmtId="49" fontId="31" fillId="0" borderId="46">
      <alignment horizontal="center" vertical="center" wrapText="1"/>
    </xf>
    <xf numFmtId="0" fontId="31" fillId="0" borderId="30">
      <alignment horizontal="center" vertical="center"/>
    </xf>
    <xf numFmtId="0" fontId="31" fillId="0" borderId="34">
      <alignment horizontal="left" wrapText="1" indent="1"/>
    </xf>
    <xf numFmtId="4" fontId="31" fillId="0" borderId="15">
      <alignment horizontal="right"/>
    </xf>
    <xf numFmtId="0" fontId="26" fillId="0" borderId="20">
      <alignment horizontal="center" vertical="center"/>
    </xf>
    <xf numFmtId="0" fontId="31" fillId="0" borderId="25">
      <alignment horizontal="left" wrapText="1"/>
    </xf>
    <xf numFmtId="49" fontId="31" fillId="0" borderId="26">
      <alignment horizontal="center" vertical="center" wrapText="1"/>
    </xf>
    <xf numFmtId="0" fontId="31" fillId="0" borderId="42">
      <alignment horizontal="left" vertical="center" wrapText="1"/>
    </xf>
    <xf numFmtId="49" fontId="26" fillId="0" borderId="30">
      <alignment horizontal="center" vertical="center" wrapText="1"/>
    </xf>
    <xf numFmtId="0" fontId="31" fillId="0" borderId="32">
      <alignment horizontal="left" wrapText="1" indent="1"/>
    </xf>
    <xf numFmtId="0" fontId="34" fillId="0" borderId="1"/>
    <xf numFmtId="0" fontId="26" fillId="0" borderId="13">
      <alignment horizontal="center" vertical="center" textRotation="90"/>
    </xf>
    <xf numFmtId="0" fontId="1" fillId="0" borderId="17">
      <alignment horizontal="center" vertical="center" textRotation="90" wrapText="1"/>
    </xf>
    <xf numFmtId="49" fontId="26" fillId="0" borderId="20">
      <alignment horizontal="center" vertical="center"/>
    </xf>
    <xf numFmtId="0" fontId="26" fillId="0" borderId="30">
      <alignment horizontal="center" vertical="center"/>
    </xf>
    <xf numFmtId="0" fontId="31" fillId="0" borderId="1">
      <alignment vertical="center"/>
    </xf>
    <xf numFmtId="0" fontId="34" fillId="0" borderId="1"/>
    <xf numFmtId="49" fontId="31" fillId="0" borderId="42">
      <alignment horizontal="left" vertical="center" wrapText="1" indent="3"/>
    </xf>
    <xf numFmtId="0" fontId="37" fillId="0" borderId="13"/>
    <xf numFmtId="49" fontId="31" fillId="0" borderId="46">
      <alignment horizontal="center" vertical="center"/>
    </xf>
    <xf numFmtId="49" fontId="31" fillId="0" borderId="13">
      <alignment horizontal="center"/>
    </xf>
    <xf numFmtId="4" fontId="31" fillId="0" borderId="4">
      <alignment horizontal="right"/>
    </xf>
    <xf numFmtId="4" fontId="31" fillId="0" borderId="39">
      <alignment horizontal="right"/>
    </xf>
    <xf numFmtId="0" fontId="26" fillId="0" borderId="1">
      <alignment horizontal="center"/>
    </xf>
    <xf numFmtId="4" fontId="31" fillId="0" borderId="27">
      <alignment horizontal="right"/>
    </xf>
    <xf numFmtId="0" fontId="31" fillId="0" borderId="28">
      <alignment horizontal="left" wrapText="1"/>
    </xf>
    <xf numFmtId="0" fontId="31" fillId="0" borderId="26">
      <alignment horizontal="center" vertical="center"/>
    </xf>
    <xf numFmtId="49" fontId="31" fillId="0" borderId="42">
      <alignment horizontal="left" vertical="center" wrapText="1"/>
    </xf>
    <xf numFmtId="49" fontId="31" fillId="0" borderId="26">
      <alignment horizontal="center" vertical="center"/>
    </xf>
    <xf numFmtId="49" fontId="29" fillId="0" borderId="7">
      <alignment horizontal="center"/>
    </xf>
    <xf numFmtId="0" fontId="37" fillId="0" borderId="2"/>
    <xf numFmtId="4" fontId="31" fillId="0" borderId="47">
      <alignment horizontal="right"/>
    </xf>
    <xf numFmtId="0" fontId="29" fillId="0" borderId="1"/>
    <xf numFmtId="0" fontId="1" fillId="0" borderId="13">
      <alignment horizontal="center" vertical="center" textRotation="90" wrapText="1"/>
    </xf>
    <xf numFmtId="0" fontId="36" fillId="0" borderId="2">
      <alignment wrapText="1"/>
    </xf>
    <xf numFmtId="0" fontId="31" fillId="0" borderId="45">
      <alignment horizontal="left" vertical="center" wrapText="1"/>
    </xf>
    <xf numFmtId="4" fontId="31" fillId="0" borderId="2">
      <alignment horizontal="right"/>
    </xf>
    <xf numFmtId="0" fontId="31" fillId="0" borderId="16">
      <alignment horizontal="center" vertical="top"/>
    </xf>
    <xf numFmtId="0" fontId="31" fillId="0" borderId="27"/>
    <xf numFmtId="0" fontId="26" fillId="0" borderId="2"/>
    <xf numFmtId="0" fontId="1" fillId="0" borderId="2">
      <alignment horizontal="center" vertical="center" textRotation="90" wrapText="1"/>
    </xf>
    <xf numFmtId="49" fontId="35" fillId="0" borderId="41">
      <alignment horizontal="left" vertical="center" wrapText="1"/>
    </xf>
    <xf numFmtId="0" fontId="29" fillId="0" borderId="39"/>
    <xf numFmtId="0" fontId="26" fillId="0" borderId="41"/>
    <xf numFmtId="49" fontId="31" fillId="0" borderId="15">
      <alignment horizontal="center" vertical="center" wrapText="1"/>
    </xf>
    <xf numFmtId="49" fontId="31" fillId="0" borderId="18">
      <alignment horizontal="center"/>
    </xf>
    <xf numFmtId="49" fontId="35" fillId="0" borderId="42">
      <alignment horizontal="left" vertical="center" wrapText="1"/>
    </xf>
    <xf numFmtId="0" fontId="30" fillId="0" borderId="1"/>
    <xf numFmtId="49" fontId="31" fillId="0" borderId="40">
      <alignment horizontal="center" vertical="center" wrapText="1"/>
    </xf>
    <xf numFmtId="0" fontId="27" fillId="0" borderId="1">
      <alignment horizontal="left" wrapText="1"/>
    </xf>
    <xf numFmtId="0" fontId="34" fillId="0" borderId="8"/>
    <xf numFmtId="49" fontId="31" fillId="0" borderId="13">
      <alignment horizontal="left" vertical="center" wrapText="1" indent="3"/>
    </xf>
    <xf numFmtId="0" fontId="31" fillId="0" borderId="28">
      <alignment horizontal="left" wrapText="1" indent="2"/>
    </xf>
    <xf numFmtId="49" fontId="31" fillId="0" borderId="1">
      <alignment horizontal="left" vertical="center" wrapText="1" indent="3"/>
    </xf>
    <xf numFmtId="0" fontId="1" fillId="0" borderId="13">
      <alignment horizontal="center" vertical="center" textRotation="90"/>
    </xf>
    <xf numFmtId="49" fontId="31" fillId="0" borderId="30">
      <alignment horizontal="center" vertical="center" wrapText="1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0" fontId="16" fillId="0" borderId="1"/>
    <xf numFmtId="0" fontId="26" fillId="0" borderId="16">
      <alignment horizontal="center" vertical="center" textRotation="90"/>
    </xf>
    <xf numFmtId="49" fontId="31" fillId="0" borderId="2">
      <alignment horizontal="center" wrapText="1"/>
    </xf>
    <xf numFmtId="0" fontId="1" fillId="0" borderId="16">
      <alignment horizontal="center" vertical="center" textRotation="90"/>
    </xf>
    <xf numFmtId="0" fontId="29" fillId="0" borderId="27"/>
    <xf numFmtId="0" fontId="26" fillId="0" borderId="13">
      <alignment horizontal="center" vertical="center" textRotation="90" wrapText="1"/>
    </xf>
    <xf numFmtId="0" fontId="29" fillId="0" borderId="13"/>
    <xf numFmtId="49" fontId="31" fillId="0" borderId="1">
      <alignment horizontal="left"/>
    </xf>
    <xf numFmtId="0" fontId="31" fillId="0" borderId="39"/>
    <xf numFmtId="0" fontId="36" fillId="0" borderId="13">
      <alignment wrapText="1"/>
    </xf>
    <xf numFmtId="49" fontId="31" fillId="0" borderId="40">
      <alignment horizontal="center" vertical="center"/>
    </xf>
    <xf numFmtId="49" fontId="31" fillId="0" borderId="43">
      <alignment horizontal="left" vertical="center" wrapText="1" indent="2"/>
    </xf>
    <xf numFmtId="0" fontId="31" fillId="0" borderId="2">
      <alignment wrapText="1"/>
    </xf>
    <xf numFmtId="49" fontId="31" fillId="0" borderId="2">
      <alignment horizontal="left"/>
    </xf>
    <xf numFmtId="0" fontId="31" fillId="0" borderId="2">
      <alignment horizontal="center"/>
    </xf>
    <xf numFmtId="0" fontId="31" fillId="0" borderId="16">
      <alignment horizontal="center" vertical="top" wrapText="1"/>
    </xf>
    <xf numFmtId="0" fontId="34" fillId="0" borderId="1"/>
    <xf numFmtId="49" fontId="26" fillId="0" borderId="20">
      <alignment horizontal="center" vertical="center" wrapText="1"/>
    </xf>
    <xf numFmtId="0" fontId="31" fillId="0" borderId="46">
      <alignment horizontal="center" vertical="center"/>
    </xf>
    <xf numFmtId="0" fontId="31" fillId="0" borderId="40">
      <alignment horizontal="center" vertical="center"/>
    </xf>
    <xf numFmtId="49" fontId="31" fillId="0" borderId="30">
      <alignment horizontal="center" vertical="center"/>
    </xf>
    <xf numFmtId="0" fontId="26" fillId="0" borderId="2">
      <alignment horizontal="center" vertical="center" textRotation="90" wrapText="1"/>
    </xf>
    <xf numFmtId="49" fontId="31" fillId="0" borderId="2">
      <alignment horizontal="center" vertical="center" wrapText="1"/>
    </xf>
    <xf numFmtId="0" fontId="31" fillId="0" borderId="13">
      <alignment horizontal="center"/>
    </xf>
    <xf numFmtId="0" fontId="26" fillId="0" borderId="17">
      <alignment horizontal="center" vertical="center" textRotation="90"/>
    </xf>
    <xf numFmtId="0" fontId="31" fillId="0" borderId="1">
      <alignment horizontal="center" wrapText="1"/>
    </xf>
    <xf numFmtId="49" fontId="31" fillId="0" borderId="2">
      <alignment horizontal="left" vertical="center" wrapText="1" indent="3"/>
    </xf>
    <xf numFmtId="49" fontId="31" fillId="0" borderId="1">
      <alignment horizontal="center" vertical="center" wrapText="1"/>
    </xf>
    <xf numFmtId="49" fontId="31" fillId="0" borderId="45">
      <alignment horizontal="left" vertical="center" wrapText="1"/>
    </xf>
    <xf numFmtId="0" fontId="16" fillId="0" borderId="1"/>
    <xf numFmtId="0" fontId="31" fillId="0" borderId="19">
      <alignment horizontal="left" wrapText="1"/>
    </xf>
    <xf numFmtId="49" fontId="31" fillId="0" borderId="40">
      <alignment horizontal="center" wrapText="1"/>
    </xf>
    <xf numFmtId="4" fontId="31" fillId="0" borderId="18">
      <alignment horizontal="right"/>
    </xf>
    <xf numFmtId="49" fontId="31" fillId="0" borderId="37">
      <alignment horizontal="center" wrapText="1"/>
    </xf>
    <xf numFmtId="49" fontId="31" fillId="0" borderId="1">
      <alignment horizontal="center"/>
    </xf>
    <xf numFmtId="0" fontId="29" fillId="0" borderId="15"/>
    <xf numFmtId="0" fontId="16" fillId="0" borderId="1"/>
    <xf numFmtId="0" fontId="34" fillId="0" borderId="1"/>
    <xf numFmtId="0" fontId="28" fillId="0" borderId="2"/>
    <xf numFmtId="0" fontId="31" fillId="0" borderId="34">
      <alignment horizontal="left" wrapText="1"/>
    </xf>
    <xf numFmtId="0" fontId="16" fillId="0" borderId="1"/>
    <xf numFmtId="0" fontId="16" fillId="0" borderId="1"/>
    <xf numFmtId="0" fontId="16" fillId="0" borderId="1"/>
    <xf numFmtId="0" fontId="29" fillId="0" borderId="5"/>
    <xf numFmtId="0" fontId="31" fillId="2" borderId="1"/>
    <xf numFmtId="0" fontId="16" fillId="0" borderId="1"/>
    <xf numFmtId="0" fontId="31" fillId="0" borderId="34">
      <alignment horizontal="left" wrapText="1"/>
    </xf>
    <xf numFmtId="49" fontId="31" fillId="0" borderId="18">
      <alignment horizontal="center" vertical="center" wrapText="1"/>
    </xf>
    <xf numFmtId="0" fontId="16" fillId="0" borderId="1"/>
    <xf numFmtId="49" fontId="31" fillId="0" borderId="21">
      <alignment horizontal="center" wrapText="1"/>
    </xf>
    <xf numFmtId="4" fontId="31" fillId="0" borderId="18">
      <alignment horizontal="right"/>
    </xf>
    <xf numFmtId="4" fontId="31" fillId="0" borderId="16">
      <alignment horizontal="right"/>
    </xf>
    <xf numFmtId="0" fontId="27" fillId="0" borderId="1">
      <alignment horizontal="center" wrapText="1"/>
    </xf>
    <xf numFmtId="49" fontId="31" fillId="0" borderId="11">
      <alignment horizontal="center"/>
    </xf>
    <xf numFmtId="0" fontId="31" fillId="0" borderId="12">
      <alignment wrapText="1"/>
    </xf>
    <xf numFmtId="49" fontId="31" fillId="0" borderId="22">
      <alignment horizontal="center"/>
    </xf>
    <xf numFmtId="164" fontId="31" fillId="0" borderId="9">
      <alignment horizontal="center"/>
    </xf>
    <xf numFmtId="0" fontId="31" fillId="0" borderId="2">
      <alignment wrapText="1"/>
    </xf>
    <xf numFmtId="49" fontId="31" fillId="0" borderId="9">
      <alignment horizontal="center"/>
    </xf>
    <xf numFmtId="49" fontId="31" fillId="0" borderId="4">
      <alignment horizontal="center" vertical="center" wrapText="1"/>
    </xf>
    <xf numFmtId="49" fontId="31" fillId="0" borderId="1">
      <alignment horizontal="center"/>
    </xf>
    <xf numFmtId="0" fontId="31" fillId="0" borderId="31">
      <alignment horizontal="left" wrapText="1" indent="2"/>
    </xf>
    <xf numFmtId="0" fontId="31" fillId="0" borderId="1">
      <alignment horizontal="left" wrapText="1"/>
    </xf>
    <xf numFmtId="0" fontId="31" fillId="0" borderId="2">
      <alignment horizontal="left"/>
    </xf>
    <xf numFmtId="0" fontId="28" fillId="0" borderId="1"/>
    <xf numFmtId="4" fontId="31" fillId="0" borderId="33">
      <alignment horizontal="right"/>
    </xf>
    <xf numFmtId="49" fontId="31" fillId="0" borderId="1">
      <alignment horizontal="center" wrapText="1"/>
    </xf>
    <xf numFmtId="0" fontId="29" fillId="0" borderId="8"/>
    <xf numFmtId="0" fontId="31" fillId="0" borderId="1">
      <alignment horizontal="center"/>
    </xf>
    <xf numFmtId="0" fontId="27" fillId="0" borderId="1">
      <alignment horizontal="left" wrapText="1"/>
    </xf>
    <xf numFmtId="49" fontId="31" fillId="0" borderId="5">
      <alignment horizontal="center"/>
    </xf>
    <xf numFmtId="0" fontId="34" fillId="0" borderId="15"/>
    <xf numFmtId="0" fontId="31" fillId="2" borderId="15"/>
    <xf numFmtId="49" fontId="29" fillId="0" borderId="1"/>
    <xf numFmtId="0" fontId="28" fillId="0" borderId="3"/>
    <xf numFmtId="0" fontId="31" fillId="0" borderId="4">
      <alignment horizontal="center"/>
    </xf>
    <xf numFmtId="49" fontId="31" fillId="0" borderId="2"/>
    <xf numFmtId="0" fontId="28" fillId="0" borderId="2"/>
    <xf numFmtId="49" fontId="31" fillId="0" borderId="1">
      <alignment horizontal="right"/>
    </xf>
    <xf numFmtId="49" fontId="29" fillId="0" borderId="7">
      <alignment horizontal="center"/>
    </xf>
    <xf numFmtId="49" fontId="31" fillId="0" borderId="17">
      <alignment horizontal="center" vertical="center" wrapText="1"/>
    </xf>
    <xf numFmtId="0" fontId="31" fillId="0" borderId="10">
      <alignment horizontal="center"/>
    </xf>
    <xf numFmtId="0" fontId="31" fillId="0" borderId="6">
      <alignment horizontal="right"/>
    </xf>
    <xf numFmtId="0" fontId="31" fillId="0" borderId="2"/>
    <xf numFmtId="0" fontId="31" fillId="0" borderId="36">
      <alignment horizontal="center" wrapText="1"/>
    </xf>
    <xf numFmtId="0" fontId="16" fillId="0" borderId="1"/>
    <xf numFmtId="0" fontId="31" fillId="0" borderId="23">
      <alignment horizontal="left" wrapText="1"/>
    </xf>
    <xf numFmtId="0" fontId="31" fillId="0" borderId="35"/>
    <xf numFmtId="0" fontId="31" fillId="0" borderId="1">
      <alignment horizontal="right"/>
    </xf>
    <xf numFmtId="4" fontId="31" fillId="0" borderId="22">
      <alignment horizontal="right"/>
    </xf>
    <xf numFmtId="49" fontId="31" fillId="0" borderId="30">
      <alignment horizontal="center" wrapText="1"/>
    </xf>
    <xf numFmtId="0" fontId="31" fillId="0" borderId="28">
      <alignment horizontal="left" wrapText="1" indent="1"/>
    </xf>
    <xf numFmtId="0" fontId="31" fillId="0" borderId="12"/>
    <xf numFmtId="0" fontId="31" fillId="0" borderId="9">
      <alignment horizontal="center"/>
    </xf>
    <xf numFmtId="0" fontId="26" fillId="0" borderId="31">
      <alignment horizontal="left" wrapText="1"/>
    </xf>
    <xf numFmtId="49" fontId="31" fillId="0" borderId="14">
      <alignment horizontal="center"/>
    </xf>
    <xf numFmtId="49" fontId="31" fillId="0" borderId="29">
      <alignment horizontal="center"/>
    </xf>
    <xf numFmtId="4" fontId="31" fillId="0" borderId="24">
      <alignment horizontal="right"/>
    </xf>
    <xf numFmtId="49" fontId="31" fillId="0" borderId="27">
      <alignment horizontal="center" vertical="center" wrapText="1"/>
    </xf>
    <xf numFmtId="0" fontId="31" fillId="0" borderId="25">
      <alignment horizontal="left" wrapText="1"/>
    </xf>
    <xf numFmtId="0" fontId="31" fillId="0" borderId="40">
      <alignment horizontal="center" vertical="center"/>
    </xf>
    <xf numFmtId="49" fontId="31" fillId="0" borderId="18">
      <alignment horizontal="center"/>
    </xf>
    <xf numFmtId="4" fontId="31" fillId="0" borderId="2">
      <alignment horizontal="right"/>
    </xf>
    <xf numFmtId="49" fontId="31" fillId="0" borderId="45">
      <alignment horizontal="left" vertical="center" wrapText="1" indent="3"/>
    </xf>
    <xf numFmtId="0" fontId="26" fillId="0" borderId="17">
      <alignment horizontal="center" vertical="center" textRotation="90" wrapText="1"/>
    </xf>
    <xf numFmtId="0" fontId="31" fillId="0" borderId="16">
      <alignment horizontal="center" vertical="top" wrapText="1"/>
    </xf>
    <xf numFmtId="49" fontId="31" fillId="0" borderId="39">
      <alignment horizontal="center"/>
    </xf>
    <xf numFmtId="0" fontId="29" fillId="0" borderId="27"/>
    <xf numFmtId="0" fontId="29" fillId="0" borderId="39"/>
    <xf numFmtId="0" fontId="29" fillId="0" borderId="13"/>
    <xf numFmtId="4" fontId="31" fillId="0" borderId="38">
      <alignment horizontal="right"/>
    </xf>
    <xf numFmtId="0" fontId="29" fillId="0" borderId="2"/>
    <xf numFmtId="49" fontId="31" fillId="0" borderId="2">
      <alignment horizontal="left"/>
    </xf>
    <xf numFmtId="0" fontId="31" fillId="0" borderId="28">
      <alignment horizontal="left" wrapText="1"/>
    </xf>
    <xf numFmtId="0" fontId="35" fillId="0" borderId="41">
      <alignment horizontal="left" vertical="center" wrapText="1"/>
    </xf>
    <xf numFmtId="0" fontId="35" fillId="0" borderId="48">
      <alignment horizontal="left" vertical="center" wrapText="1"/>
    </xf>
    <xf numFmtId="49" fontId="31" fillId="0" borderId="54">
      <alignment horizontal="left" vertical="center" wrapText="1" indent="3"/>
    </xf>
    <xf numFmtId="49" fontId="31" fillId="0" borderId="2">
      <alignment horizontal="left" vertical="center" wrapText="1" indent="3"/>
    </xf>
    <xf numFmtId="4" fontId="31" fillId="0" borderId="47">
      <alignment horizontal="right"/>
    </xf>
    <xf numFmtId="0" fontId="31" fillId="0" borderId="27"/>
    <xf numFmtId="0" fontId="26" fillId="0" borderId="2">
      <alignment horizontal="center" vertical="center" textRotation="90"/>
    </xf>
    <xf numFmtId="49" fontId="26" fillId="0" borderId="20">
      <alignment horizontal="center" vertical="center" wrapText="1"/>
    </xf>
    <xf numFmtId="49" fontId="31" fillId="0" borderId="15">
      <alignment horizontal="center" vertical="center" wrapText="1"/>
    </xf>
    <xf numFmtId="4" fontId="31" fillId="0" borderId="49">
      <alignment horizontal="right"/>
    </xf>
    <xf numFmtId="49" fontId="31" fillId="0" borderId="51">
      <alignment horizontal="left" vertical="center" wrapText="1" indent="3"/>
    </xf>
    <xf numFmtId="49" fontId="31" fillId="0" borderId="40">
      <alignment horizontal="center"/>
    </xf>
    <xf numFmtId="49" fontId="31" fillId="0" borderId="53">
      <alignment horizontal="left" vertical="center" wrapText="1" indent="3"/>
    </xf>
    <xf numFmtId="4" fontId="31" fillId="0" borderId="56">
      <alignment horizontal="right"/>
    </xf>
    <xf numFmtId="49" fontId="31" fillId="0" borderId="50">
      <alignment horizontal="left" vertical="center" wrapText="1" indent="2"/>
    </xf>
    <xf numFmtId="0" fontId="29" fillId="0" borderId="15"/>
    <xf numFmtId="0" fontId="26" fillId="0" borderId="9">
      <alignment horizontal="left" wrapText="1"/>
    </xf>
    <xf numFmtId="0" fontId="31" fillId="0" borderId="25">
      <alignment horizontal="left" wrapText="1" indent="2"/>
    </xf>
    <xf numFmtId="49" fontId="26" fillId="0" borderId="30">
      <alignment horizontal="center" vertical="center" wrapText="1"/>
    </xf>
    <xf numFmtId="0" fontId="31" fillId="0" borderId="32">
      <alignment horizontal="left" wrapText="1" indent="1"/>
    </xf>
    <xf numFmtId="4" fontId="31" fillId="0" borderId="27">
      <alignment horizontal="right"/>
    </xf>
    <xf numFmtId="0" fontId="26" fillId="0" borderId="1">
      <alignment horizontal="center"/>
    </xf>
    <xf numFmtId="49" fontId="35" fillId="0" borderId="48">
      <alignment horizontal="left" vertical="center" wrapText="1"/>
    </xf>
    <xf numFmtId="0" fontId="31" fillId="0" borderId="27">
      <alignment horizontal="center" vertical="top"/>
    </xf>
    <xf numFmtId="49" fontId="31" fillId="0" borderId="43">
      <alignment horizontal="left" vertical="center" wrapText="1" indent="2"/>
    </xf>
    <xf numFmtId="4" fontId="31" fillId="0" borderId="15">
      <alignment horizontal="right"/>
    </xf>
    <xf numFmtId="49" fontId="31" fillId="0" borderId="2">
      <alignment horizontal="center" vertical="center" wrapText="1"/>
    </xf>
    <xf numFmtId="0" fontId="31" fillId="0" borderId="16">
      <alignment horizontal="center" vertical="top"/>
    </xf>
    <xf numFmtId="0" fontId="26" fillId="0" borderId="13">
      <alignment horizontal="center" vertical="center" textRotation="90" wrapText="1"/>
    </xf>
    <xf numFmtId="0" fontId="31" fillId="0" borderId="1">
      <alignment vertical="center"/>
    </xf>
    <xf numFmtId="4" fontId="31" fillId="0" borderId="52">
      <alignment horizontal="right"/>
    </xf>
    <xf numFmtId="49" fontId="31" fillId="0" borderId="16">
      <alignment horizontal="center" vertical="top" wrapText="1"/>
    </xf>
    <xf numFmtId="0" fontId="31" fillId="0" borderId="29"/>
    <xf numFmtId="4" fontId="31" fillId="0" borderId="39">
      <alignment horizontal="right"/>
    </xf>
    <xf numFmtId="0" fontId="31" fillId="0" borderId="59"/>
    <xf numFmtId="49" fontId="31" fillId="0" borderId="1">
      <alignment horizontal="left" vertical="center" wrapText="1" indent="3"/>
    </xf>
    <xf numFmtId="49" fontId="31" fillId="0" borderId="57">
      <alignment horizontal="center" vertical="center" wrapText="1"/>
    </xf>
    <xf numFmtId="49" fontId="31" fillId="0" borderId="46">
      <alignment horizontal="center" vertical="center" wrapText="1"/>
    </xf>
    <xf numFmtId="0" fontId="26" fillId="0" borderId="41"/>
    <xf numFmtId="49" fontId="26" fillId="0" borderId="20">
      <alignment horizontal="center"/>
    </xf>
    <xf numFmtId="49" fontId="31" fillId="0" borderId="40">
      <alignment horizontal="center" wrapText="1"/>
    </xf>
    <xf numFmtId="0" fontId="34" fillId="0" borderId="8"/>
    <xf numFmtId="49" fontId="31" fillId="0" borderId="44">
      <alignment horizontal="left" vertical="center" wrapText="1" indent="3"/>
    </xf>
    <xf numFmtId="49" fontId="31" fillId="0" borderId="26">
      <alignment horizontal="center" vertical="center" wrapText="1"/>
    </xf>
    <xf numFmtId="49" fontId="31" fillId="0" borderId="1">
      <alignment horizontal="center" vertical="center" wrapText="1"/>
    </xf>
    <xf numFmtId="0" fontId="31" fillId="0" borderId="1">
      <alignment horizontal="center" wrapText="1"/>
    </xf>
    <xf numFmtId="0" fontId="26" fillId="0" borderId="2"/>
    <xf numFmtId="49" fontId="31" fillId="0" borderId="13">
      <alignment horizontal="left" vertical="center" wrapText="1" indent="3"/>
    </xf>
    <xf numFmtId="0" fontId="31" fillId="0" borderId="28">
      <alignment horizontal="left" wrapText="1" indent="2"/>
    </xf>
    <xf numFmtId="49" fontId="31" fillId="0" borderId="40">
      <alignment horizontal="center" vertical="center" wrapText="1"/>
    </xf>
    <xf numFmtId="4" fontId="31" fillId="0" borderId="1">
      <alignment horizontal="right" shrinkToFit="1"/>
    </xf>
    <xf numFmtId="0" fontId="31" fillId="0" borderId="22"/>
    <xf numFmtId="49" fontId="31" fillId="0" borderId="42">
      <alignment horizontal="left" vertical="center" wrapText="1" indent="3"/>
    </xf>
    <xf numFmtId="0" fontId="26" fillId="0" borderId="2">
      <alignment horizontal="center" vertical="center" textRotation="90" wrapText="1"/>
    </xf>
    <xf numFmtId="4" fontId="31" fillId="0" borderId="21">
      <alignment horizontal="right"/>
    </xf>
    <xf numFmtId="0" fontId="31" fillId="0" borderId="34">
      <alignment horizontal="left" wrapText="1" indent="1"/>
    </xf>
    <xf numFmtId="49" fontId="31" fillId="0" borderId="30">
      <alignment horizontal="center" vertical="center" wrapText="1"/>
    </xf>
    <xf numFmtId="0" fontId="26" fillId="0" borderId="17">
      <alignment horizontal="center" vertical="center" textRotation="90"/>
    </xf>
    <xf numFmtId="4" fontId="31" fillId="0" borderId="1">
      <alignment horizontal="right"/>
    </xf>
    <xf numFmtId="0" fontId="26" fillId="0" borderId="40">
      <alignment horizontal="center" vertical="center"/>
    </xf>
    <xf numFmtId="49" fontId="31" fillId="0" borderId="55">
      <alignment horizontal="center" vertical="center" wrapText="1"/>
    </xf>
    <xf numFmtId="0" fontId="31" fillId="0" borderId="39"/>
    <xf numFmtId="4" fontId="31" fillId="0" borderId="4">
      <alignment horizontal="right"/>
    </xf>
    <xf numFmtId="0" fontId="26" fillId="0" borderId="16">
      <alignment horizontal="center" vertical="center" textRotation="90"/>
    </xf>
    <xf numFmtId="0" fontId="31" fillId="0" borderId="26">
      <alignment horizontal="center" vertical="center"/>
    </xf>
    <xf numFmtId="49" fontId="35" fillId="0" borderId="42">
      <alignment horizontal="left" vertical="center" wrapText="1"/>
    </xf>
    <xf numFmtId="0" fontId="26" fillId="0" borderId="13">
      <alignment horizontal="center" vertical="center" textRotation="90"/>
    </xf>
    <xf numFmtId="0" fontId="26" fillId="0" borderId="20">
      <alignment horizontal="center" vertical="center"/>
    </xf>
    <xf numFmtId="0" fontId="31" fillId="0" borderId="30">
      <alignment horizontal="center" vertical="center"/>
    </xf>
    <xf numFmtId="49" fontId="31" fillId="0" borderId="37">
      <alignment horizontal="center" wrapText="1"/>
    </xf>
    <xf numFmtId="0" fontId="31" fillId="0" borderId="46">
      <alignment horizontal="center" vertical="center"/>
    </xf>
    <xf numFmtId="49" fontId="26" fillId="0" borderId="30">
      <alignment horizontal="center" vertical="center"/>
    </xf>
    <xf numFmtId="0" fontId="31" fillId="0" borderId="58"/>
    <xf numFmtId="49" fontId="33" fillId="0" borderId="6">
      <alignment horizontal="right"/>
    </xf>
    <xf numFmtId="0" fontId="31" fillId="0" borderId="32">
      <alignment horizontal="left" wrapText="1"/>
    </xf>
    <xf numFmtId="49" fontId="31" fillId="0" borderId="57">
      <alignment horizontal="center" vertical="center"/>
    </xf>
    <xf numFmtId="49" fontId="31" fillId="0" borderId="40">
      <alignment horizontal="center" vertical="center"/>
    </xf>
    <xf numFmtId="49" fontId="31" fillId="0" borderId="30">
      <alignment horizontal="center" vertical="center"/>
    </xf>
    <xf numFmtId="49" fontId="31" fillId="0" borderId="46">
      <alignment horizontal="center" vertical="center"/>
    </xf>
    <xf numFmtId="49" fontId="31" fillId="0" borderId="2">
      <alignment horizontal="center" wrapText="1"/>
    </xf>
    <xf numFmtId="0" fontId="31" fillId="0" borderId="2">
      <alignment horizontal="center"/>
    </xf>
    <xf numFmtId="49" fontId="31" fillId="0" borderId="1">
      <alignment horizontal="left"/>
    </xf>
    <xf numFmtId="0" fontId="31" fillId="0" borderId="13">
      <alignment horizontal="center"/>
    </xf>
    <xf numFmtId="49" fontId="31" fillId="0" borderId="13">
      <alignment horizontal="center"/>
    </xf>
    <xf numFmtId="0" fontId="36" fillId="0" borderId="2">
      <alignment wrapText="1"/>
    </xf>
    <xf numFmtId="0" fontId="37" fillId="0" borderId="2"/>
    <xf numFmtId="0" fontId="36" fillId="0" borderId="16">
      <alignment wrapText="1"/>
    </xf>
    <xf numFmtId="0" fontId="36" fillId="0" borderId="13">
      <alignment wrapText="1"/>
    </xf>
    <xf numFmtId="0" fontId="37" fillId="0" borderId="13"/>
    <xf numFmtId="0" fontId="16" fillId="0" borderId="1"/>
    <xf numFmtId="0" fontId="16" fillId="0" borderId="1"/>
    <xf numFmtId="0" fontId="16" fillId="0" borderId="1"/>
    <xf numFmtId="0" fontId="16" fillId="0" borderId="1"/>
  </cellStyleXfs>
  <cellXfs count="41">
    <xf numFmtId="0" fontId="0" fillId="0" borderId="0" xfId="0"/>
    <xf numFmtId="0" fontId="21" fillId="0" borderId="1" xfId="60" applyFont="1">
      <alignment horizontal="left" wrapText="1"/>
    </xf>
    <xf numFmtId="49" fontId="21" fillId="0" borderId="1" xfId="52" applyFont="1">
      <alignment horizontal="center"/>
    </xf>
    <xf numFmtId="0" fontId="21" fillId="0" borderId="1" xfId="7" applyFont="1"/>
    <xf numFmtId="0" fontId="22" fillId="0" borderId="0" xfId="0" applyFont="1" applyProtection="1">
      <protection locked="0"/>
    </xf>
    <xf numFmtId="0" fontId="21" fillId="0" borderId="2" xfId="62" applyFont="1">
      <alignment horizontal="left"/>
    </xf>
    <xf numFmtId="0" fontId="21" fillId="0" borderId="1" xfId="19" applyFont="1"/>
    <xf numFmtId="0" fontId="24" fillId="0" borderId="1" xfId="190" applyFont="1" applyAlignment="1">
      <alignment wrapText="1"/>
    </xf>
    <xf numFmtId="49" fontId="21" fillId="0" borderId="1" xfId="63" applyFont="1" applyBorder="1"/>
    <xf numFmtId="0" fontId="21" fillId="0" borderId="60" xfId="186" applyFont="1" applyBorder="1" applyAlignment="1">
      <alignment horizontal="left" vertical="top" wrapText="1"/>
    </xf>
    <xf numFmtId="4" fontId="23" fillId="0" borderId="60" xfId="7" applyNumberFormat="1" applyFont="1" applyBorder="1"/>
    <xf numFmtId="4" fontId="21" fillId="0" borderId="60" xfId="7" applyNumberFormat="1" applyFont="1" applyBorder="1"/>
    <xf numFmtId="4" fontId="25" fillId="0" borderId="0" xfId="0" applyNumberFormat="1" applyFont="1" applyProtection="1">
      <protection locked="0"/>
    </xf>
    <xf numFmtId="0" fontId="22" fillId="0" borderId="60" xfId="0" applyFont="1" applyBorder="1" applyProtection="1">
      <protection locked="0"/>
    </xf>
    <xf numFmtId="4" fontId="23" fillId="0" borderId="60" xfId="67" applyFont="1" applyBorder="1">
      <alignment horizontal="right"/>
    </xf>
    <xf numFmtId="4" fontId="21" fillId="0" borderId="60" xfId="55" applyNumberFormat="1" applyFont="1" applyBorder="1">
      <alignment horizontal="center"/>
    </xf>
    <xf numFmtId="4" fontId="23" fillId="0" borderId="60" xfId="42" applyFont="1" applyBorder="1">
      <alignment horizontal="right"/>
    </xf>
    <xf numFmtId="4" fontId="21" fillId="0" borderId="60" xfId="42" applyFont="1" applyBorder="1">
      <alignment horizontal="right"/>
    </xf>
    <xf numFmtId="0" fontId="24" fillId="0" borderId="0" xfId="0" applyFont="1" applyAlignment="1" applyProtection="1">
      <alignment horizontal="center"/>
      <protection locked="0"/>
    </xf>
    <xf numFmtId="0" fontId="21" fillId="0" borderId="60" xfId="53" applyFont="1" applyBorder="1" applyAlignment="1">
      <alignment horizontal="left" vertical="justify" wrapText="1"/>
    </xf>
    <xf numFmtId="49" fontId="23" fillId="0" borderId="62" xfId="35" applyFont="1" applyBorder="1">
      <alignment horizontal="center" vertical="center" wrapText="1"/>
    </xf>
    <xf numFmtId="49" fontId="21" fillId="0" borderId="60" xfId="35" applyFont="1" applyBorder="1">
      <alignment horizontal="center" vertical="center" wrapText="1"/>
    </xf>
    <xf numFmtId="0" fontId="22" fillId="0" borderId="60" xfId="0" applyFont="1" applyBorder="1" applyAlignment="1" applyProtection="1">
      <alignment horizontal="center"/>
      <protection locked="0"/>
    </xf>
    <xf numFmtId="49" fontId="23" fillId="0" borderId="5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0" fontId="23" fillId="0" borderId="60" xfId="53" applyFont="1" applyBorder="1" applyAlignment="1">
      <alignment horizontal="center" vertical="justify" wrapText="1"/>
    </xf>
    <xf numFmtId="4" fontId="23" fillId="0" borderId="60" xfId="42" applyFont="1" applyBorder="1" applyAlignment="1">
      <alignment horizontal="center"/>
    </xf>
    <xf numFmtId="49" fontId="23" fillId="0" borderId="60" xfId="55" applyFont="1" applyBorder="1">
      <alignment horizontal="center"/>
    </xf>
    <xf numFmtId="49" fontId="21" fillId="0" borderId="60" xfId="55" applyFont="1" applyBorder="1">
      <alignment horizontal="center"/>
    </xf>
    <xf numFmtId="4" fontId="21" fillId="0" borderId="60" xfId="42" applyFont="1" applyBorder="1" applyAlignment="1">
      <alignment horizontal="center"/>
    </xf>
    <xf numFmtId="49" fontId="23" fillId="0" borderId="60" xfId="66" applyFont="1" applyBorder="1">
      <alignment horizontal="center" wrapText="1"/>
    </xf>
    <xf numFmtId="0" fontId="23" fillId="0" borderId="60" xfId="65" applyFont="1" applyBorder="1">
      <alignment horizontal="left" wrapText="1"/>
    </xf>
    <xf numFmtId="0" fontId="21" fillId="0" borderId="60" xfId="46" applyFont="1" applyBorder="1">
      <alignment horizontal="left" wrapText="1" indent="1"/>
    </xf>
    <xf numFmtId="49" fontId="23" fillId="0" borderId="60" xfId="35" applyFont="1" applyBorder="1">
      <alignment horizontal="center" vertical="center" wrapText="1"/>
    </xf>
    <xf numFmtId="49" fontId="23" fillId="0" borderId="62" xfId="35" applyFont="1" applyBorder="1">
      <alignment horizontal="center" vertical="center" wrapText="1"/>
    </xf>
    <xf numFmtId="0" fontId="20" fillId="0" borderId="1" xfId="190" applyFont="1" applyAlignment="1">
      <alignment horizontal="center" wrapText="1"/>
    </xf>
    <xf numFmtId="49" fontId="23" fillId="0" borderId="29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49" fontId="23" fillId="0" borderId="27" xfId="35" applyFont="1" applyBorder="1">
      <alignment horizontal="center" vertical="center" wrapText="1"/>
    </xf>
    <xf numFmtId="0" fontId="24" fillId="0" borderId="60" xfId="0" applyFont="1" applyBorder="1" applyAlignment="1" applyProtection="1">
      <alignment horizontal="center"/>
      <protection locked="0"/>
    </xf>
    <xf numFmtId="0" fontId="24" fillId="0" borderId="61" xfId="0" applyFont="1" applyBorder="1" applyAlignment="1" applyProtection="1">
      <alignment horizontal="center"/>
      <protection locked="0"/>
    </xf>
  </cellXfs>
  <cellStyles count="692">
    <cellStyle name="br" xfId="181" xr:uid="{00000000-0005-0000-0000-0000B5000000}"/>
    <cellStyle name="br 2" xfId="337" xr:uid="{796E235F-7B0E-403F-8FFD-F1E4055D444F}"/>
    <cellStyle name="col" xfId="180" xr:uid="{00000000-0005-0000-0000-0000B4000000}"/>
    <cellStyle name="col 2" xfId="336" xr:uid="{3C02A2F9-16E2-4EDD-9E89-4A9F47C6653E}"/>
    <cellStyle name="style0" xfId="182" xr:uid="{00000000-0005-0000-0000-0000B6000000}"/>
    <cellStyle name="style0 2" xfId="338" xr:uid="{96109700-12F5-4D48-92C7-A8DCC1F37730}"/>
    <cellStyle name="style0 3" xfId="437" xr:uid="{561B53A7-1B3C-455F-830E-DC789767491D}"/>
    <cellStyle name="td" xfId="183" xr:uid="{00000000-0005-0000-0000-0000B7000000}"/>
    <cellStyle name="td 2" xfId="339" xr:uid="{974F7AF0-C7F6-45DE-B3C2-E54DDFAE41D4}"/>
    <cellStyle name="td 3" xfId="443" xr:uid="{74A2635E-EF70-43A8-AD60-FE9004AE17F1}"/>
    <cellStyle name="tr" xfId="179" xr:uid="{00000000-0005-0000-0000-0000B3000000}"/>
    <cellStyle name="tr 2" xfId="335" xr:uid="{64CC6BAB-5281-4091-BC9E-6A8E49CF4373}"/>
    <cellStyle name="xl100" xfId="64" xr:uid="{00000000-0005-0000-0000-000040000000}"/>
    <cellStyle name="xl100 2" xfId="254" xr:uid="{96BC8277-42A6-47A3-821C-BDDC15568F52}"/>
    <cellStyle name="xl100 3" xfId="466" xr:uid="{B4F33355-5CE4-4744-9AC8-6B07CDCDDC71}"/>
    <cellStyle name="xl100 4" xfId="568" xr:uid="{DF943538-186D-455F-9C9D-E68FADC3E1D6}"/>
    <cellStyle name="xl101" xfId="69" xr:uid="{00000000-0005-0000-0000-000045000000}"/>
    <cellStyle name="xl101 2" xfId="260" xr:uid="{9C7157D3-8E73-4141-9505-86AF1790BB93}"/>
    <cellStyle name="xl101 3" xfId="436" xr:uid="{D7C77C89-EFA1-4BF8-AD12-F6154D2A7076}"/>
    <cellStyle name="xl101 4" xfId="531" xr:uid="{E3D2DED9-9CF7-4C98-967C-BB70E9C181F6}"/>
    <cellStyle name="xl102" xfId="79" xr:uid="{00000000-0005-0000-0000-00004F000000}"/>
    <cellStyle name="xl102 2" xfId="256" xr:uid="{4F3E18CD-A026-4F58-B91F-33AB19EFDFF7}"/>
    <cellStyle name="xl102 3" xfId="432" xr:uid="{FBA2FD7B-B727-4A3F-BF27-FC73CE456DF7}"/>
    <cellStyle name="xl102 4" xfId="615" xr:uid="{1115F6A4-34CE-4A2C-A2A0-9E50C1557B04}"/>
    <cellStyle name="xl103" xfId="83" xr:uid="{00000000-0005-0000-0000-000053000000}"/>
    <cellStyle name="xl103 2" xfId="264" xr:uid="{A83512B1-B8F1-4D00-9E65-284BE9BC7B6D}"/>
    <cellStyle name="xl103 3" xfId="366" xr:uid="{E54FE6EB-0169-4573-9B28-369E65AB383F}"/>
    <cellStyle name="xl103 4" xfId="645" xr:uid="{20A8906C-083F-41E1-832D-BC70E16C5ACE}"/>
    <cellStyle name="xl104" xfId="91" xr:uid="{00000000-0005-0000-0000-00005B000000}"/>
    <cellStyle name="xl104 2" xfId="267" xr:uid="{9BBAEBF0-F10D-41BB-BC3B-429E25384015}"/>
    <cellStyle name="xl104 3" xfId="491" xr:uid="{6F3B420B-F2AE-4CB4-9E57-7D69AACE9A04}"/>
    <cellStyle name="xl104 4" xfId="618" xr:uid="{49AC75D5-7771-4A61-8784-EA79C83D3D42}"/>
    <cellStyle name="xl105" xfId="86" xr:uid="{00000000-0005-0000-0000-000056000000}"/>
    <cellStyle name="xl105 2" xfId="252" xr:uid="{76572825-921C-4A10-8FD1-04CA2B248407}"/>
    <cellStyle name="xl105 3" xfId="510" xr:uid="{6E187ACE-BAFF-4372-93B7-28CAA383D590}"/>
    <cellStyle name="xl105 4" xfId="584" xr:uid="{E412D569-3D99-4BA8-B7A0-7159A97CD8CD}"/>
    <cellStyle name="xl106" xfId="94" xr:uid="{00000000-0005-0000-0000-00005E000000}"/>
    <cellStyle name="xl106 2" xfId="255" xr:uid="{67A56300-439A-4217-9FB3-B5B15241F39C}"/>
    <cellStyle name="xl106 3" xfId="498" xr:uid="{601478DD-73E6-4370-8853-EB2AA6CF7325}"/>
    <cellStyle name="xl106 4" xfId="616" xr:uid="{D8384531-B504-466A-B24C-5FE5F199F9E8}"/>
    <cellStyle name="xl107" xfId="97" xr:uid="{00000000-0005-0000-0000-000061000000}"/>
    <cellStyle name="xl107 2" xfId="261" xr:uid="{430C34E8-D529-4475-ABC6-0B34494578C4}"/>
    <cellStyle name="xl107 3" xfId="516" xr:uid="{CE9C5536-ACF6-45A4-86F1-C187238DF5D1}"/>
    <cellStyle name="xl107 4" xfId="594" xr:uid="{D618370B-A9A2-4B3C-B76E-DE6915FC4F73}"/>
    <cellStyle name="xl108" xfId="81" xr:uid="{00000000-0005-0000-0000-000051000000}"/>
    <cellStyle name="xl108 2" xfId="266" xr:uid="{97A591BC-F003-463F-9F75-096A1BE0AA9D}"/>
    <cellStyle name="xl108 3" xfId="405" xr:uid="{C3A83BE7-0072-4EF9-B5B8-B9C35E04B71D}"/>
    <cellStyle name="xl108 4" xfId="644" xr:uid="{59FD4BD4-DC5B-455D-B063-89A70CF500D6}"/>
    <cellStyle name="xl109" xfId="84" xr:uid="{00000000-0005-0000-0000-000054000000}"/>
    <cellStyle name="xl109 2" xfId="253" xr:uid="{B2F1C87C-E998-47AD-B413-EF5FF348F020}"/>
    <cellStyle name="xl109 3" xfId="450" xr:uid="{4C0C5883-B37C-48FF-BBFA-E0582F542CAC}"/>
    <cellStyle name="xl109 4" xfId="597" xr:uid="{25C139B8-ADAE-4BC8-A5C2-37E0827A3949}"/>
    <cellStyle name="xl110" xfId="92" xr:uid="{00000000-0005-0000-0000-00005C000000}"/>
    <cellStyle name="xl110 2" xfId="262" xr:uid="{80C1E7B2-D69F-4163-9655-0C561586AF61}"/>
    <cellStyle name="xl110 3" xfId="472" xr:uid="{5B6549BF-09E8-46C9-928E-ECECE700055C}"/>
    <cellStyle name="xl110 4" xfId="639" xr:uid="{8FC3BA3F-2AF3-4B66-AF96-5F8B6417CD43}"/>
    <cellStyle name="xl111" xfId="96" xr:uid="{00000000-0005-0000-0000-000060000000}"/>
    <cellStyle name="xl111 2" xfId="263" xr:uid="{EFCC6193-860A-4E50-8F05-BFF21D4ABA5F}"/>
    <cellStyle name="xl111 3" xfId="429" xr:uid="{10191EC5-A46C-4E79-8D25-CB0BA87CD6B9}"/>
    <cellStyle name="xl111 4" xfId="610" xr:uid="{E899E728-FF5C-4C8D-B20D-39FE9E9C9471}"/>
    <cellStyle name="xl112" xfId="82" xr:uid="{00000000-0005-0000-0000-000052000000}"/>
    <cellStyle name="xl112 2" xfId="257" xr:uid="{D8EF2369-8B80-41A1-9D99-F0F1C10AD813}"/>
    <cellStyle name="xl112 3" xfId="452" xr:uid="{96B2B6B5-6CB4-414B-9AA9-4445262F8347}"/>
    <cellStyle name="xl112 4" xfId="620" xr:uid="{560CA87C-5984-463D-B2E9-9BA61F4FAE53}"/>
    <cellStyle name="xl113" xfId="85" xr:uid="{00000000-0005-0000-0000-000055000000}"/>
    <cellStyle name="xl113 2" xfId="265" xr:uid="{AF4EC039-7094-4F9E-8313-2B6EE1438C79}"/>
    <cellStyle name="xl113 3" xfId="479" xr:uid="{8E661EC6-B197-44B1-A11B-405A3A646B63}"/>
    <cellStyle name="xl113 4" xfId="586" xr:uid="{08B791CE-2E85-4704-9C00-D7A78F6081F2}"/>
    <cellStyle name="xl114" xfId="87" xr:uid="{00000000-0005-0000-0000-000057000000}"/>
    <cellStyle name="xl114 2" xfId="258" xr:uid="{CBF1420E-B71A-48A4-99DC-581259889B41}"/>
    <cellStyle name="xl114 3" xfId="489" xr:uid="{167597B2-7C54-4282-831A-5271A66E7161}"/>
    <cellStyle name="xl114 4" xfId="591" xr:uid="{4B7271B4-5B26-4A3C-BCF0-6CA23D62F8EA}"/>
    <cellStyle name="xl115" xfId="93" xr:uid="{00000000-0005-0000-0000-00005D000000}"/>
    <cellStyle name="xl115 2" xfId="259" xr:uid="{FB3D9B53-0356-4570-BBDB-6B9355C3F66A}"/>
    <cellStyle name="xl115 3" xfId="469" xr:uid="{33DC4C20-EECB-4C56-9F08-5A4329F8D480}"/>
    <cellStyle name="xl115 4" xfId="654" xr:uid="{0DF8DB03-A75D-4016-BDEF-E8C1384634E3}"/>
    <cellStyle name="xl116" xfId="88" xr:uid="{00000000-0005-0000-0000-000058000000}"/>
    <cellStyle name="xl116 2" xfId="268" xr:uid="{0AB4D6EF-D4DA-48F2-8604-CC3D1785F264}"/>
    <cellStyle name="xl116 3" xfId="397" xr:uid="{7FBE3137-CF34-424B-B261-8FDA853165A1}"/>
    <cellStyle name="xl116 4" xfId="598" xr:uid="{A4B229F2-8FE8-4D6A-80EE-F714331C23FC}"/>
    <cellStyle name="xl117" xfId="95" xr:uid="{00000000-0005-0000-0000-00005F000000}"/>
    <cellStyle name="xl117 2" xfId="291" xr:uid="{C91ED50D-8C0E-4FF2-9F5B-952E1FBEAD03}"/>
    <cellStyle name="xl117 3" xfId="490" xr:uid="{CCB74312-0446-4EFF-A295-B2EF997328FE}"/>
    <cellStyle name="xl117 4" xfId="647" xr:uid="{EB3DC12B-DA11-4AA4-82FB-35A8E11F1194}"/>
    <cellStyle name="xl118" xfId="89" xr:uid="{00000000-0005-0000-0000-000059000000}"/>
    <cellStyle name="xl118 2" xfId="295" xr:uid="{8735D399-858E-49E3-986C-26A2BB12B4BA}"/>
    <cellStyle name="xl118 3" xfId="442" xr:uid="{BFA1C5E2-AD8D-4D75-8E30-FC8FEC2983A9}"/>
    <cellStyle name="xl118 4" xfId="592" xr:uid="{4DFBFC45-8225-4162-AE0F-CBB5CFF8B9CA}"/>
    <cellStyle name="xl119" xfId="90" xr:uid="{00000000-0005-0000-0000-00005A000000}"/>
    <cellStyle name="xl119 2" xfId="299" xr:uid="{367E30DB-5376-40C7-9791-4F34EFCDF8C3}"/>
    <cellStyle name="xl119 3" xfId="506" xr:uid="{7F6DA7B9-131C-43B4-9310-0E9E51946F80}"/>
    <cellStyle name="xl119 4" xfId="593" xr:uid="{48AD5574-7C2E-49B7-814C-FF16CC611B51}"/>
    <cellStyle name="xl120" xfId="99" xr:uid="{00000000-0005-0000-0000-000063000000}"/>
    <cellStyle name="xl120 2" xfId="305" xr:uid="{2CCC0733-6EB8-441E-A820-8F104067E24E}"/>
    <cellStyle name="xl120 3" xfId="439" xr:uid="{77C6F0CE-7CB4-4C59-B39F-D347315E6600}"/>
    <cellStyle name="xl120 4" xfId="438" xr:uid="{21B33036-21AA-4ED7-A158-02E8D595C904}"/>
    <cellStyle name="xl120 5" xfId="589" xr:uid="{E1170C3E-7843-48EE-A0AC-1CC0A05BE48C}"/>
    <cellStyle name="xl121" xfId="123" xr:uid="{00000000-0005-0000-0000-00007B000000}"/>
    <cellStyle name="xl121 2" xfId="306" xr:uid="{37212C86-7951-4B65-B44A-7E4AB334C1EB}"/>
    <cellStyle name="xl121 3" xfId="460" xr:uid="{DB636B2E-47A9-4624-93EC-5E89C42BC93D}"/>
    <cellStyle name="xl121 4" xfId="410" xr:uid="{CA5B4B05-A586-4323-8275-70B66F08A2CC}"/>
    <cellStyle name="xl121 5" xfId="627" xr:uid="{414912A6-C80F-49AF-AB48-8CA755AD05FE}"/>
    <cellStyle name="xl122" xfId="127" xr:uid="{00000000-0005-0000-0000-00007F000000}"/>
    <cellStyle name="xl122 2" xfId="307" xr:uid="{F7207C1E-8BD9-4946-B002-7AE6854A0E58}"/>
    <cellStyle name="xl122 3" xfId="509" xr:uid="{98D696B9-CB35-4BE0-839A-5595BF6277E2}"/>
    <cellStyle name="xl122 4" xfId="628" xr:uid="{5AF22360-E425-4942-A972-DE8C3C30AC84}"/>
    <cellStyle name="xl123" xfId="131" xr:uid="{00000000-0005-0000-0000-000083000000}"/>
    <cellStyle name="xl123 2" xfId="309" xr:uid="{E75A67BF-6A38-4386-BCFB-F0E28DCF52B1}"/>
    <cellStyle name="xl123 3" xfId="467" xr:uid="{4281A204-5A86-4183-8722-1AF0001FEF90}"/>
    <cellStyle name="xl123 4" xfId="486" xr:uid="{99D753F9-F1E9-4C5E-B5A2-DB565122B151}"/>
    <cellStyle name="xl123 5" xfId="652" xr:uid="{DFD50874-DF87-4CA0-B372-831B7808FDD8}"/>
    <cellStyle name="xl124" xfId="148" xr:uid="{00000000-0005-0000-0000-000094000000}"/>
    <cellStyle name="xl124 2" xfId="330" xr:uid="{7D603194-C7E5-4766-BE43-34F4C9E510FD}"/>
    <cellStyle name="xl124 3" xfId="481" xr:uid="{28A752CD-A37D-4DE1-BBD7-B229ABADB754}"/>
    <cellStyle name="xl124 4" xfId="461" xr:uid="{7F1CB5A0-2C58-4BB5-B730-616198F892C5}"/>
    <cellStyle name="xl124 5" xfId="665" xr:uid="{B06AFB36-2AD0-458A-9A93-FB2D63C2197E}"/>
    <cellStyle name="xl125" xfId="150" xr:uid="{00000000-0005-0000-0000-000096000000}"/>
    <cellStyle name="xl125 2" xfId="333" xr:uid="{9FF4568D-5B03-4A80-8095-0AC6A49AFEAA}"/>
    <cellStyle name="xl125 3" xfId="483" xr:uid="{235E5CF0-6F87-4E88-9D59-8A5C6300AEB2}"/>
    <cellStyle name="xl125 4" xfId="494" xr:uid="{70227A88-3735-499A-9C5A-183003C1E1EB}"/>
    <cellStyle name="xl125 5" xfId="605" xr:uid="{5F326EB3-71F2-46AF-BFB2-5B93A3859B9C}"/>
    <cellStyle name="xl126" xfId="151" xr:uid="{00000000-0005-0000-0000-000097000000}"/>
    <cellStyle name="xl126 2" xfId="269" xr:uid="{C8757071-424B-49AF-9AEF-3440D4A578A9}"/>
    <cellStyle name="xl126 3" xfId="484" xr:uid="{3A120BFF-0A5C-4337-A560-81B79F3B81E2}"/>
    <cellStyle name="xl126 4" xfId="500" xr:uid="{2DD1902C-1890-4774-A460-DF353F5C3C40}"/>
    <cellStyle name="xl126 5" xfId="656" xr:uid="{1345F00F-A7FC-4852-BB86-D2F2855D7BCF}"/>
    <cellStyle name="xl127" xfId="98" xr:uid="{00000000-0005-0000-0000-000062000000}"/>
    <cellStyle name="xl127 2" xfId="272" xr:uid="{DE69ECC7-C6B2-44F8-B113-9D114B0EC700}"/>
    <cellStyle name="xl127 3" xfId="470" xr:uid="{118865DD-339F-4324-9924-BDA420E0284A}"/>
    <cellStyle name="xl127 4" xfId="596" xr:uid="{8D85726E-D077-4DC5-965E-D93E9D49C20D}"/>
    <cellStyle name="xl128" xfId="156" xr:uid="{00000000-0005-0000-0000-00009C000000}"/>
    <cellStyle name="xl128 2" xfId="275" xr:uid="{50BA2095-A98F-497A-9A28-A2E700267650}"/>
    <cellStyle name="xl128 3" xfId="488" xr:uid="{85B29B17-ACC6-4A4D-97F6-8E57BE5CA619}"/>
    <cellStyle name="xl128 4" xfId="473" xr:uid="{51D715E5-0A95-4C73-965C-F570FB20CD20}"/>
    <cellStyle name="xl128 5" xfId="662" xr:uid="{3EA1A0ED-EDAC-4759-A4EA-50DCAAE90F87}"/>
    <cellStyle name="xl129" xfId="174" xr:uid="{00000000-0005-0000-0000-0000AE000000}"/>
    <cellStyle name="xl129 2" xfId="277" xr:uid="{C08A49B2-933F-4E68-AE48-D7BC75DA0E5E}"/>
    <cellStyle name="xl129 3" xfId="496" xr:uid="{C4FFE802-25DB-41EB-900B-50C9DFDC6FAC}"/>
    <cellStyle name="xl129 4" xfId="683" xr:uid="{8E7E0B66-DC78-4AA9-8E81-3BBE0DD728DB}"/>
    <cellStyle name="xl130" xfId="177" xr:uid="{00000000-0005-0000-0000-0000B1000000}"/>
    <cellStyle name="xl130 2" xfId="282" xr:uid="{2FCE7311-4B0C-4C82-A9D3-8F255E35D969}"/>
    <cellStyle name="xl130 3" xfId="359" xr:uid="{70CEE440-8C05-472A-A16E-4D1DD7515EC2}"/>
    <cellStyle name="xl130 4" xfId="686" xr:uid="{F8FBEE98-3F16-40BB-9BC3-9A95D81F66EE}"/>
    <cellStyle name="xl131" xfId="100" xr:uid="{00000000-0005-0000-0000-000064000000}"/>
    <cellStyle name="xl131 2" xfId="284" xr:uid="{4EE8E984-D54E-4EF8-8605-3B9D4698BB41}"/>
    <cellStyle name="xl131 3" xfId="444" xr:uid="{A38DE5DB-3143-450D-8132-99D694290C9A}"/>
    <cellStyle name="xl131 4" xfId="590" xr:uid="{2A15D78F-C7D7-4855-A939-F818CC437436}"/>
    <cellStyle name="xl132" xfId="104" xr:uid="{00000000-0005-0000-0000-000068000000}"/>
    <cellStyle name="xl132 2" xfId="286" xr:uid="{1224D4C3-D101-4D39-90A5-1B9C42DA3551}"/>
    <cellStyle name="xl132 3" xfId="426" xr:uid="{63452873-ECB6-44A4-80DB-C34225AB15EB}"/>
    <cellStyle name="xl132 4" xfId="637" xr:uid="{5EB540B7-28B6-4DE2-BB94-0A1831F4DB6A}"/>
    <cellStyle name="xl133" xfId="107" xr:uid="{00000000-0005-0000-0000-00006B000000}"/>
    <cellStyle name="xl133 2" xfId="287" xr:uid="{FA27A20A-8E8B-42CF-B5C1-1ECEA5FBED67}"/>
    <cellStyle name="xl133 3" xfId="381" xr:uid="{EEA8ECE8-66F3-4978-9A53-FECA9881829A}"/>
    <cellStyle name="xl133 4" xfId="664" xr:uid="{A7C684D1-01B4-4431-B963-84CD3698D810}"/>
    <cellStyle name="xl134" xfId="109" xr:uid="{00000000-0005-0000-0000-00006D000000}"/>
    <cellStyle name="xl134 2" xfId="292" xr:uid="{084F91C4-F57C-47A8-B38B-78483682BE1F}"/>
    <cellStyle name="xl134 3" xfId="478" xr:uid="{0A5618E8-003A-4B46-8C37-C3768BCA0D6C}"/>
    <cellStyle name="xl134 4" xfId="623" xr:uid="{A66563B2-B242-47A7-9311-CD133DB55E64}"/>
    <cellStyle name="xl135" xfId="114" xr:uid="{00000000-0005-0000-0000-000072000000}"/>
    <cellStyle name="xl135 2" xfId="296" xr:uid="{4B342E0F-1E7E-400E-BD25-7CCB28C672EF}"/>
    <cellStyle name="xl135 3" xfId="480" xr:uid="{B53350EF-F204-4D54-B883-00109B64ACEE}"/>
    <cellStyle name="xl135 4" xfId="641" xr:uid="{7AE5C9BE-93FD-4728-A432-827E853DD9F3}"/>
    <cellStyle name="xl136" xfId="116" xr:uid="{00000000-0005-0000-0000-000074000000}"/>
    <cellStyle name="xl136 2" xfId="300" xr:uid="{BDC2FE3B-6177-45D4-ACD3-1A9C2333F584}"/>
    <cellStyle name="xl136 3" xfId="511" xr:uid="{FC3E6FA3-69A8-45C6-A8D0-139227B2ABE3}"/>
    <cellStyle name="xl136 4" xfId="651" xr:uid="{5C36CAD5-3D84-4EC1-8635-A9C853D52EF6}"/>
    <cellStyle name="xl137" xfId="118" xr:uid="{00000000-0005-0000-0000-000076000000}"/>
    <cellStyle name="xl137 2" xfId="308" xr:uid="{AF903845-BCFB-4042-9414-40548E2D1580}"/>
    <cellStyle name="xl137 3" xfId="468" xr:uid="{391AECFF-AB53-4AE5-912C-2EACC0D77F47}"/>
    <cellStyle name="xl137 4" xfId="588" xr:uid="{5818090E-8A2E-47EF-9AC1-755D4AE16848}"/>
    <cellStyle name="xl138" xfId="119" xr:uid="{00000000-0005-0000-0000-000077000000}"/>
    <cellStyle name="xl138 2" xfId="311" xr:uid="{C929C6E4-02EF-47B9-9381-4D28E4947282}"/>
    <cellStyle name="xl138 3" xfId="434" xr:uid="{0C93BE0E-4DA7-416B-9BE3-58CD7D73E280}"/>
    <cellStyle name="xl138 4" xfId="599" xr:uid="{D99BB3F5-7C58-4567-9F77-A22F03A67F92}"/>
    <cellStyle name="xl139" xfId="124" xr:uid="{00000000-0005-0000-0000-00007C000000}"/>
    <cellStyle name="xl139 2" xfId="315" xr:uid="{4F496493-F84C-42EA-8DD5-A73E28E389A1}"/>
    <cellStyle name="xl139 3" xfId="462" xr:uid="{52F5DA65-988F-4DC0-BA4F-0C33E44C1803}"/>
    <cellStyle name="xl139 4" xfId="646" xr:uid="{C8FB75E7-B3D2-47DA-9D59-B5E27532A39F}"/>
    <cellStyle name="xl140" xfId="128" xr:uid="{00000000-0005-0000-0000-000080000000}"/>
    <cellStyle name="xl140 2" xfId="319" xr:uid="{623F3AF2-F251-4692-8B6D-3BBC190288C9}"/>
    <cellStyle name="xl140 3" xfId="454" xr:uid="{D107B65A-4A9B-48ED-9547-E55137A87DB7}"/>
    <cellStyle name="xl140 4" xfId="634" xr:uid="{25304334-FDED-4EC9-B78F-BE439D8F0C60}"/>
    <cellStyle name="xl141" xfId="132" xr:uid="{00000000-0005-0000-0000-000084000000}"/>
    <cellStyle name="xl141 2" xfId="323" xr:uid="{67981481-F095-446C-99D4-D4D854969502}"/>
    <cellStyle name="xl141 3" xfId="513" xr:uid="{BF8245CA-BFE4-4B37-908B-1665D057F98E}"/>
    <cellStyle name="xl141 4" xfId="602" xr:uid="{193E59ED-724B-478F-8C78-A837268F58D8}"/>
    <cellStyle name="xl142" xfId="136" xr:uid="{00000000-0005-0000-0000-000088000000}"/>
    <cellStyle name="xl142 2" xfId="273" xr:uid="{9D7CB95E-01F8-40D9-AC5A-B6BC98A84292}"/>
    <cellStyle name="xl142 3" xfId="387" xr:uid="{2002FA94-4EE8-47ED-ADF3-ABD5778C0436}"/>
    <cellStyle name="xl142 4" xfId="600" xr:uid="{3B639704-789F-49BF-B353-94200FF73133}"/>
    <cellStyle name="xl143" xfId="139" xr:uid="{00000000-0005-0000-0000-00008B000000}"/>
    <cellStyle name="xl143 2" xfId="276" xr:uid="{9712C588-7BA5-4368-86E3-3D84C2F47AB6}"/>
    <cellStyle name="xl143 3" xfId="435" xr:uid="{04E42596-7D6E-4161-B599-855A9D7FB1FA}"/>
    <cellStyle name="xl143 4" xfId="613" xr:uid="{716E4804-F018-4DC3-9B70-621C44F8FE2F}"/>
    <cellStyle name="xl144" xfId="142" xr:uid="{00000000-0005-0000-0000-00008E000000}"/>
    <cellStyle name="xl144 2" xfId="278" xr:uid="{2BEFDB5F-3369-41E5-BA13-097B13F6DD36}"/>
    <cellStyle name="xl144 3" xfId="433" xr:uid="{C2813B39-87D9-4C4D-9C15-25B491BD1456}"/>
    <cellStyle name="xl144 4" xfId="609" xr:uid="{DBC970A9-6592-46EF-BBC9-202211D3AFA7}"/>
    <cellStyle name="xl145" xfId="144" xr:uid="{00000000-0005-0000-0000-000090000000}"/>
    <cellStyle name="xl145 2" xfId="283" xr:uid="{78207FA9-AF34-4FCF-A465-52B6E9D57DBA}"/>
    <cellStyle name="xl145 3" xfId="475" xr:uid="{DEAC7B52-EE70-4B66-9A94-1487F56BA8B2}"/>
    <cellStyle name="xl145 4" xfId="611" xr:uid="{BCDDA10F-D9AE-4654-9271-C450C225BA8D}"/>
    <cellStyle name="xl146" xfId="145" xr:uid="{00000000-0005-0000-0000-000091000000}"/>
    <cellStyle name="xl146 2" xfId="285" xr:uid="{96C0E849-137D-48A6-A11F-6A06A87E602D}"/>
    <cellStyle name="xl146 3" xfId="482" xr:uid="{51E7341D-515D-42BE-85DC-DBF1FF17A54C}"/>
    <cellStyle name="xl146 4" xfId="601" xr:uid="{007620A2-7BDD-472E-8699-885BCAED75D2}"/>
    <cellStyle name="xl147" xfId="157" xr:uid="{00000000-0005-0000-0000-00009D000000}"/>
    <cellStyle name="xl147 2" xfId="288" xr:uid="{16850440-9DDF-4F00-B0A8-ED8087144AA4}"/>
    <cellStyle name="xl147 3" xfId="427" xr:uid="{F0044E26-9C03-4B15-88EF-787F312A032F}"/>
    <cellStyle name="xl147 4" xfId="621" xr:uid="{10824FDA-29AD-474A-8540-5BB60662CA81}"/>
    <cellStyle name="xl148" xfId="105" xr:uid="{00000000-0005-0000-0000-000069000000}"/>
    <cellStyle name="xl148 2" xfId="293" xr:uid="{A5BBA575-D4EC-49A5-B586-D2ADD9AD7074}"/>
    <cellStyle name="xl148 3" xfId="471" xr:uid="{0EE5819C-75D0-4723-B1E2-A7171994CED6}"/>
    <cellStyle name="xl148 4" xfId="638" xr:uid="{176999E9-6951-45B7-95F5-24BF98D9478C}"/>
    <cellStyle name="xl149" xfId="108" xr:uid="{00000000-0005-0000-0000-00006C000000}"/>
    <cellStyle name="xl149 2" xfId="297" xr:uid="{AD8859FB-67A8-4DE8-965F-C007E94F56EB}"/>
    <cellStyle name="xl149 3" xfId="512" xr:uid="{97E27F9A-0948-4F77-A91A-BCD74511B458}"/>
    <cellStyle name="xl149 4" xfId="617" xr:uid="{5FCC7821-9D57-41BD-BB77-9221C9FF3783}"/>
    <cellStyle name="xl150" xfId="110" xr:uid="{00000000-0005-0000-0000-00006E000000}"/>
    <cellStyle name="xl150 2" xfId="301" xr:uid="{4A87AE7C-2B7A-4FCF-9875-8E0C9268392E}"/>
    <cellStyle name="xl150 3" xfId="507" xr:uid="{5A7A1F06-3CDA-49B2-A323-5EE95F7619D9}"/>
    <cellStyle name="xl150 4" xfId="642" xr:uid="{1A177A3E-4486-4884-BE5E-BA52BA95F5C1}"/>
    <cellStyle name="xl151" xfId="115" xr:uid="{00000000-0005-0000-0000-000073000000}"/>
    <cellStyle name="xl151 2" xfId="303" xr:uid="{B016AC18-8C52-4C7D-BF2F-5F1332F13ABB}"/>
    <cellStyle name="xl151 3" xfId="502" xr:uid="{1F015D64-257F-437B-8473-D71AC43E56DA}"/>
    <cellStyle name="xl151 4" xfId="648" xr:uid="{228D3428-C6F4-4CEF-9F47-29236EE74497}"/>
    <cellStyle name="xl152" xfId="117" xr:uid="{00000000-0005-0000-0000-000075000000}"/>
    <cellStyle name="xl152 2" xfId="310" xr:uid="{345E6498-2625-4BE6-94F5-D2A94D1A1273}"/>
    <cellStyle name="xl152 3" xfId="431" xr:uid="{AE9884AC-E85F-4F37-9517-FABC269834B5}"/>
    <cellStyle name="xl152 4" xfId="655" xr:uid="{9004FE58-6F7E-4FFD-8B51-1D6B5196A284}"/>
    <cellStyle name="xl153" xfId="120" xr:uid="{00000000-0005-0000-0000-000078000000}"/>
    <cellStyle name="xl153 2" xfId="312" xr:uid="{0A4D8099-2AEA-4B1F-AD2D-5A98B5E9E134}"/>
    <cellStyle name="xl153 3" xfId="453" xr:uid="{62DCE328-7791-4C60-83EE-673A9095DCE0}"/>
    <cellStyle name="xl153 4" xfId="636" xr:uid="{3E5414A2-DEC5-4EEE-8FE6-89AFFF6625AB}"/>
    <cellStyle name="xl154" xfId="125" xr:uid="{00000000-0005-0000-0000-00007D000000}"/>
    <cellStyle name="xl154 2" xfId="313" xr:uid="{FD3EEC52-6A5A-4359-B06E-9DC38CD66128}"/>
    <cellStyle name="xl154 3" xfId="504" xr:uid="{0821FD2D-32E4-4446-810D-F021811D9E6C}"/>
    <cellStyle name="xl154 4" xfId="607" xr:uid="{DDEEAD3C-B0FF-46E4-9974-3A3F953F7852}"/>
    <cellStyle name="xl155" xfId="129" xr:uid="{00000000-0005-0000-0000-000081000000}"/>
    <cellStyle name="xl155 2" xfId="314" xr:uid="{A003DCAD-0845-4214-9517-D7D34B5E5F61}"/>
    <cellStyle name="xl155 3" xfId="428" xr:uid="{E0971E6C-D679-4CC6-AB0B-7D9BBE378945}"/>
    <cellStyle name="xl155 4" xfId="643" xr:uid="{2F18395F-AB8C-4483-8779-121C7AD77B9A}"/>
    <cellStyle name="xl156" xfId="133" xr:uid="{00000000-0005-0000-0000-000085000000}"/>
    <cellStyle name="xl156 2" xfId="316" xr:uid="{4F7A5191-DBC3-465C-BE77-7DA4ED81A023}"/>
    <cellStyle name="xl156 3" xfId="441" xr:uid="{E2263530-DFC3-4FD0-BB7D-593DA6BAECF7}"/>
    <cellStyle name="xl156 4" xfId="625" xr:uid="{4CAA336F-B844-4F63-B853-31A9ED0DD94E}"/>
    <cellStyle name="xl157" xfId="135" xr:uid="{00000000-0005-0000-0000-000087000000}"/>
    <cellStyle name="xl157 2" xfId="317" xr:uid="{0E25EA7F-8F7A-42A9-9A19-A7F3BDDE1538}"/>
    <cellStyle name="xl157 3" xfId="503" xr:uid="{58B5CC31-07C5-48E3-B2DC-9F69E865BF82}"/>
    <cellStyle name="xl157 4" xfId="583" xr:uid="{E10E618D-3016-401B-A74E-9BE715EAEAD6}"/>
    <cellStyle name="xl158" xfId="137" xr:uid="{00000000-0005-0000-0000-000089000000}"/>
    <cellStyle name="xl158 2" xfId="318" xr:uid="{04EFB72B-223D-4E61-A39A-EDF6F8A07113}"/>
    <cellStyle name="xl158 3" xfId="440" xr:uid="{E78004A2-33F4-4245-8069-98B0AFEB9313}"/>
    <cellStyle name="xl158 4" xfId="606" xr:uid="{FE2F91C2-6748-48E2-B27A-D9436657C5BA}"/>
    <cellStyle name="xl159" xfId="146" xr:uid="{00000000-0005-0000-0000-000092000000}"/>
    <cellStyle name="xl159 2" xfId="320" xr:uid="{4C4C3528-837C-4061-A923-01C5F86411A1}"/>
    <cellStyle name="xl159 3" xfId="455" xr:uid="{756BCA3A-8606-4F9B-AB5E-0451C2BC6F3B}"/>
    <cellStyle name="xl159 4" xfId="659" xr:uid="{14512FDA-3137-4805-9B4C-E99BD6085D05}"/>
    <cellStyle name="xl160" xfId="153" xr:uid="{00000000-0005-0000-0000-000099000000}"/>
    <cellStyle name="xl160 2" xfId="321" xr:uid="{5E83BE45-6EF8-44ED-B55B-03F18A8C8C91}"/>
    <cellStyle name="xl160 3" xfId="495" xr:uid="{74979ECF-D584-4FFC-99C9-60FE4D7CEC6A}"/>
    <cellStyle name="xl160 4" xfId="635" xr:uid="{675EC333-5B75-40D7-A9E2-EFD05F18CEE5}"/>
    <cellStyle name="xl161" xfId="158" xr:uid="{00000000-0005-0000-0000-00009E000000}"/>
    <cellStyle name="xl161 2" xfId="322" xr:uid="{5B9CD88F-F928-42AF-9419-D8C055C9FBEF}"/>
    <cellStyle name="xl161 3" xfId="505" xr:uid="{7A731DD5-ED63-4620-8273-17992EFE30D6}"/>
    <cellStyle name="xl161 4" xfId="658" xr:uid="{8B413700-03A2-4B3D-915A-DB94A42146A8}"/>
    <cellStyle name="xl162" xfId="159" xr:uid="{00000000-0005-0000-0000-00009F000000}"/>
    <cellStyle name="xl162 2" xfId="324" xr:uid="{77B5C228-7337-4F68-B407-2D2E0C26CE8F}"/>
    <cellStyle name="xl162 3" xfId="446" xr:uid="{1D4C6212-0597-486A-A741-B43F23A32716}"/>
    <cellStyle name="xl162 4" xfId="663" xr:uid="{A0A0E46C-C014-4D23-91C7-99326F560B74}"/>
    <cellStyle name="xl163" xfId="160" xr:uid="{00000000-0005-0000-0000-0000A0000000}"/>
    <cellStyle name="xl163 2" xfId="271" xr:uid="{C9F16449-CBF9-4B33-9299-69A36A2D1A30}"/>
    <cellStyle name="xl163 3" xfId="420" xr:uid="{77DC8877-560A-4E17-9EA1-527122D8D6C4}"/>
    <cellStyle name="xl163 4" xfId="585" xr:uid="{BEEAA678-7C36-4B1D-A76E-18DFD96C3F22}"/>
    <cellStyle name="xl164" xfId="161" xr:uid="{00000000-0005-0000-0000-0000A1000000}"/>
    <cellStyle name="xl164 2" xfId="279" xr:uid="{CD18FD10-A360-4AFE-9D9F-AA7C0A6C0F8F}"/>
    <cellStyle name="xl164 3" xfId="465" xr:uid="{427ED920-6C8D-4932-85E9-17067D7F1A0B}"/>
    <cellStyle name="xl164 4" xfId="667" xr:uid="{B576281E-7ECD-43AA-A775-A496CA397E42}"/>
    <cellStyle name="xl165" xfId="162" xr:uid="{00000000-0005-0000-0000-0000A2000000}"/>
    <cellStyle name="xl165 2" xfId="289" xr:uid="{B9A864F9-944D-4EA9-87AA-40654A3B4B52}"/>
    <cellStyle name="xl165 3" xfId="448" xr:uid="{D8E26D1B-9D41-4661-AC2C-03F1ECD89919}"/>
    <cellStyle name="xl165 4" xfId="669" xr:uid="{887DDCC1-1492-42E0-9A60-89432DECA489}"/>
    <cellStyle name="xl166" xfId="163" xr:uid="{00000000-0005-0000-0000-0000A3000000}"/>
    <cellStyle name="xl166 2" xfId="294" xr:uid="{568610B9-FAD1-41D0-996D-07B9CF9B9082}"/>
    <cellStyle name="xl166 3" xfId="430" xr:uid="{B772E688-2B37-4302-BBAB-5B75AA72AA8C}"/>
    <cellStyle name="xl166 4" xfId="666" xr:uid="{6C566BB0-2BCB-4B09-AC86-EF3E9074A89D}"/>
    <cellStyle name="xl167" xfId="164" xr:uid="{00000000-0005-0000-0000-0000A4000000}"/>
    <cellStyle name="xl167 2" xfId="298" xr:uid="{064EB5B2-3213-4947-BCCA-51C3C6EEA075}"/>
    <cellStyle name="xl167 3" xfId="425" xr:uid="{F1201C2B-937F-4915-B9A0-2862B3243CC0}"/>
    <cellStyle name="xl167 4" xfId="670" xr:uid="{34B6225F-7BA4-4C69-AC94-DEF9644B351B}"/>
    <cellStyle name="xl168" xfId="165" xr:uid="{00000000-0005-0000-0000-0000A5000000}"/>
    <cellStyle name="xl168 2" xfId="302" xr:uid="{D61BF032-12C1-4B06-AD33-D996E99C2FA7}"/>
    <cellStyle name="xl168 3" xfId="463" xr:uid="{8B574F9E-D8B4-4433-8758-C3076191A982}"/>
    <cellStyle name="xl168 4" xfId="674" xr:uid="{2CB716ED-7E77-4201-BDD0-00D3403AE7A0}"/>
    <cellStyle name="xl169" xfId="166" xr:uid="{00000000-0005-0000-0000-0000A6000000}"/>
    <cellStyle name="xl169 2" xfId="325" xr:uid="{94246E65-D622-4EB5-AD2B-1A303264394E}"/>
    <cellStyle name="xl169 3" xfId="487" xr:uid="{37D86D15-9D54-41DC-B275-DE8463C74607}"/>
    <cellStyle name="xl169 4" xfId="675" xr:uid="{5BFA5008-FCBB-4082-9AF5-60A99B8C8333}"/>
    <cellStyle name="xl170" xfId="167" xr:uid="{00000000-0005-0000-0000-0000A7000000}"/>
    <cellStyle name="xl170 2" xfId="328" xr:uid="{A7E11650-FBC5-4F06-80D0-218C8A64542C}"/>
    <cellStyle name="xl170 3" xfId="508" xr:uid="{26777012-E810-40CC-A001-0D22C05A9FE9}"/>
    <cellStyle name="xl170 4" xfId="676" xr:uid="{39E39B88-05FE-41E1-905A-5541A4DFC8ED}"/>
    <cellStyle name="xl171" xfId="168" xr:uid="{00000000-0005-0000-0000-0000A8000000}"/>
    <cellStyle name="xl171 2" xfId="331" xr:uid="{9CAA14B4-D3B6-4E36-89D0-E40F0CEE2F5C}"/>
    <cellStyle name="xl171 3" xfId="457" xr:uid="{8DE2BB3A-AB4E-45DE-8FD8-8D46925C5E2F}"/>
    <cellStyle name="xl171 4" xfId="677" xr:uid="{4D2102D6-0CFC-45FE-8023-9E71F1E680D8}"/>
    <cellStyle name="xl172" xfId="103" xr:uid="{00000000-0005-0000-0000-000067000000}"/>
    <cellStyle name="xl172 2" xfId="334" xr:uid="{B0AA806F-4283-4199-AEB7-44DEAAE172C4}"/>
    <cellStyle name="xl172 3" xfId="445" xr:uid="{2BAA67E7-2589-4BD1-BA9A-F40EB197CD33}"/>
    <cellStyle name="xl172 4" xfId="630" xr:uid="{B96234C4-2369-427D-B269-C08D8DFEB65C}"/>
    <cellStyle name="xl173" xfId="111" xr:uid="{00000000-0005-0000-0000-00006F000000}"/>
    <cellStyle name="xl173 2" xfId="326" xr:uid="{B346260D-331C-496F-AEED-C67F104CE3C5}"/>
    <cellStyle name="xl173 3" xfId="499" xr:uid="{43F59CFF-63B6-4007-9FB8-E806F360DCB0}"/>
    <cellStyle name="xl173 4" xfId="604" xr:uid="{496001CE-6395-40D6-9713-17B13922B987}"/>
    <cellStyle name="xl174" xfId="121" xr:uid="{00000000-0005-0000-0000-000079000000}"/>
    <cellStyle name="xl174 2" xfId="329" xr:uid="{9D2337D6-F086-4D8E-B62E-C31D8184904B}"/>
    <cellStyle name="xl174 3" xfId="447" xr:uid="{C9A108D4-0E9D-40C4-BA41-59A7F3E5B941}"/>
    <cellStyle name="xl174 4" xfId="661" xr:uid="{7497011A-EB6D-452E-80E2-56D091BDDDCD}"/>
    <cellStyle name="xl175" xfId="126" xr:uid="{00000000-0005-0000-0000-00007E000000}"/>
    <cellStyle name="xl175 2" xfId="327" xr:uid="{5AA61DDF-7D62-4689-91EB-1EA0EA11CE10}"/>
    <cellStyle name="xl175 3" xfId="492" xr:uid="{EA909A3C-00B3-4B9E-AA87-98E3FBB14831}"/>
    <cellStyle name="xl175 4" xfId="624" xr:uid="{77E6412C-AB2F-4EE5-8924-798DD394C74C}"/>
    <cellStyle name="xl176" xfId="130" xr:uid="{00000000-0005-0000-0000-000082000000}"/>
    <cellStyle name="xl176 2" xfId="280" xr:uid="{3AC42EEF-6432-41F1-AF99-59E1FF1E7586}"/>
    <cellStyle name="xl176 3" xfId="451" xr:uid="{EF1DA771-9972-41D8-B7E9-2A4B21D23C34}"/>
    <cellStyle name="xl176 4" xfId="649" xr:uid="{BD66973D-B575-47AB-83A5-4D6AC676470D}"/>
    <cellStyle name="xl177" xfId="134" xr:uid="{00000000-0005-0000-0000-000086000000}"/>
    <cellStyle name="xl177 2" xfId="270" xr:uid="{251704D8-664C-4B14-B91E-8B09F3C179A8}"/>
    <cellStyle name="xl177 3" xfId="464" xr:uid="{5C7F27F2-4948-4800-A338-9FE8EFC643AF}"/>
    <cellStyle name="xl177 4" xfId="587" xr:uid="{580CF918-967D-4AA6-9AB7-71EBDD68E7A9}"/>
    <cellStyle name="xl178" xfId="149" xr:uid="{00000000-0005-0000-0000-000095000000}"/>
    <cellStyle name="xl178 2" xfId="281" xr:uid="{FED710A9-09AB-4357-B87A-4A912CB318DA}"/>
    <cellStyle name="xl178 3" xfId="449" xr:uid="{793B347F-9E49-45E6-88B3-56EDC5A4C395}"/>
    <cellStyle name="xl178 4" xfId="657" xr:uid="{20C2E495-43CE-4744-88B1-61FE430742E0}"/>
    <cellStyle name="xl179" xfId="112" xr:uid="{00000000-0005-0000-0000-000070000000}"/>
    <cellStyle name="xl179 2" xfId="290" xr:uid="{E4888421-04CE-4BE8-8947-A122E051EB11}"/>
    <cellStyle name="xl179 3" xfId="458" xr:uid="{B8166414-5784-4983-8689-5FD6917F6783}"/>
    <cellStyle name="xl179 4" xfId="619" xr:uid="{68AEB825-EAFA-47CF-9F75-742848DD5D1D}"/>
    <cellStyle name="xl180" xfId="154" xr:uid="{00000000-0005-0000-0000-00009A000000}"/>
    <cellStyle name="xl180 2" xfId="304" xr:uid="{C8741934-4F76-4700-AB30-683E44165FB4}"/>
    <cellStyle name="xl180 3" xfId="493" xr:uid="{A62C74F6-D4BF-4439-AFE7-C0F83C1EBD63}"/>
    <cellStyle name="xl180 4" xfId="671" xr:uid="{2BDFD935-5BBF-4776-9392-CBE39335E098}"/>
    <cellStyle name="xl181" xfId="169" xr:uid="{00000000-0005-0000-0000-0000A9000000}"/>
    <cellStyle name="xl181 2" xfId="332" xr:uid="{CAF8F6B0-1A7C-4B87-8F8D-C812F45C5422}"/>
    <cellStyle name="xl181 3" xfId="423" xr:uid="{FFF28B80-D7F4-42C2-B2EA-9F238B150D79}"/>
    <cellStyle name="xl181 4" xfId="678" xr:uid="{BB87DA99-A221-4AF7-A119-D2A7433C56F1}"/>
    <cellStyle name="xl182" xfId="172" xr:uid="{00000000-0005-0000-0000-0000AC000000}"/>
    <cellStyle name="xl182 2" xfId="274" xr:uid="{8D721432-EC66-4DCE-B03D-AC5DA996041C}"/>
    <cellStyle name="xl182 3" xfId="477" xr:uid="{A7AEA717-D128-4A4B-99F0-C08872BCDD59}"/>
    <cellStyle name="xl182 4" xfId="681" xr:uid="{6A99442A-4508-4884-9942-499BB39CB913}"/>
    <cellStyle name="xl183" xfId="175" xr:uid="{00000000-0005-0000-0000-0000AF000000}"/>
    <cellStyle name="xl183 2" xfId="684" xr:uid="{A815F72E-CFE2-424F-9E38-A41AC4CFF094}"/>
    <cellStyle name="xl184" xfId="178" xr:uid="{00000000-0005-0000-0000-0000B2000000}"/>
    <cellStyle name="xl184 2" xfId="687" xr:uid="{1FEEAD43-CC93-443B-8325-15B23D6C191E}"/>
    <cellStyle name="xl185" xfId="170" xr:uid="{00000000-0005-0000-0000-0000AA000000}"/>
    <cellStyle name="xl185 2" xfId="679" xr:uid="{2043DE6D-DD36-4819-8A31-36311B9B51A1}"/>
    <cellStyle name="xl186" xfId="173" xr:uid="{00000000-0005-0000-0000-0000AD000000}"/>
    <cellStyle name="xl186 2" xfId="682" xr:uid="{0132384D-D6FB-4405-A8F8-867BCCCB9178}"/>
    <cellStyle name="xl187" xfId="171" xr:uid="{00000000-0005-0000-0000-0000AB000000}"/>
    <cellStyle name="xl187 2" xfId="680" xr:uid="{5ADF6FF3-260C-489F-B60C-A579D08104F4}"/>
    <cellStyle name="xl188" xfId="101" xr:uid="{00000000-0005-0000-0000-000065000000}"/>
    <cellStyle name="xl188 2" xfId="622" xr:uid="{7E345F6C-65AA-4021-B4BD-5B6D6323A0D2}"/>
    <cellStyle name="xl189" xfId="138" xr:uid="{00000000-0005-0000-0000-00008A000000}"/>
    <cellStyle name="xl189 2" xfId="608" xr:uid="{DE0B76B1-CC96-4962-AAD4-693DF227A242}"/>
    <cellStyle name="xl190" xfId="140" xr:uid="{00000000-0005-0000-0000-00008C000000}"/>
    <cellStyle name="xl190 2" xfId="631" xr:uid="{D449566D-F121-4AB0-BDEF-E152858E3FDA}"/>
    <cellStyle name="xl191" xfId="143" xr:uid="{00000000-0005-0000-0000-00008F000000}"/>
    <cellStyle name="xl191 2" xfId="629" xr:uid="{F77CA6AA-5E92-4B26-93AD-986A4A0C1BFA}"/>
    <cellStyle name="xl192" xfId="147" xr:uid="{00000000-0005-0000-0000-000093000000}"/>
    <cellStyle name="xl192 2" xfId="612" xr:uid="{4B13674B-FF3C-4659-ADBA-4CFDD83F7B68}"/>
    <cellStyle name="xl193" xfId="152" xr:uid="{00000000-0005-0000-0000-000098000000}"/>
    <cellStyle name="xl193 2" xfId="660" xr:uid="{F24750E1-7D8D-40E4-8487-DD6CDCE9A827}"/>
    <cellStyle name="xl194" xfId="113" xr:uid="{00000000-0005-0000-0000-000071000000}"/>
    <cellStyle name="xl194 2" xfId="632" xr:uid="{22FBE702-C417-460D-A8B6-A0FB694111C1}"/>
    <cellStyle name="xl195" xfId="155" xr:uid="{00000000-0005-0000-0000-00009B000000}"/>
    <cellStyle name="xl195 2" xfId="633" xr:uid="{EEB339BF-95FC-47BA-B692-85DFA771944E}"/>
    <cellStyle name="xl196" xfId="122" xr:uid="{00000000-0005-0000-0000-00007A000000}"/>
    <cellStyle name="xl196 2" xfId="603" xr:uid="{82E4000F-58F0-4C58-87B7-897B4E1C5476}"/>
    <cellStyle name="xl197" xfId="176" xr:uid="{00000000-0005-0000-0000-0000B0000000}"/>
    <cellStyle name="xl197 2" xfId="685" xr:uid="{4D463A21-32CD-46BF-AD61-FA709CE3089F}"/>
    <cellStyle name="xl198" xfId="102" xr:uid="{00000000-0005-0000-0000-000066000000}"/>
    <cellStyle name="xl198 2" xfId="626" xr:uid="{0A162E70-0CE3-469B-849E-9284D763E693}"/>
    <cellStyle name="xl199" xfId="141" xr:uid="{00000000-0005-0000-0000-00008D000000}"/>
    <cellStyle name="xl199 2" xfId="650" xr:uid="{34D8D0C0-3052-4545-8BCD-8E2F283EDA16}"/>
    <cellStyle name="xl200" xfId="106" xr:uid="{00000000-0005-0000-0000-00006A000000}"/>
    <cellStyle name="xl200 2" xfId="640" xr:uid="{68B37A0C-6B23-4B77-87B1-E5665DB78008}"/>
    <cellStyle name="xl21" xfId="184" xr:uid="{00000000-0005-0000-0000-0000B8000000}"/>
    <cellStyle name="xl21 2" xfId="340" xr:uid="{8529C941-B07F-44FC-806F-03A2422F8948}"/>
    <cellStyle name="xl21 3" xfId="424" xr:uid="{78ABACB1-1A17-4F4C-B18C-C9919B62A790}"/>
    <cellStyle name="xl22" xfId="1" xr:uid="{00000000-0005-0000-0000-000001000000}"/>
    <cellStyle name="xl22 2" xfId="347" xr:uid="{8E08B56C-4EED-4F9A-8A4B-F5D79848A0EF}"/>
    <cellStyle name="xl23" xfId="8" xr:uid="{00000000-0005-0000-0000-000008000000}"/>
    <cellStyle name="xl23 2" xfId="474" xr:uid="{65BA7050-7EEB-41CD-AABF-889DE3AEEA51}"/>
    <cellStyle name="xl24" xfId="12" xr:uid="{00000000-0005-0000-0000-00000C000000}"/>
    <cellStyle name="xl24 2" xfId="364" xr:uid="{77B7AEB7-0953-403E-98DE-A5F27CB21FA7}"/>
    <cellStyle name="xl25" xfId="19" xr:uid="{00000000-0005-0000-0000-000013000000}"/>
    <cellStyle name="xl25 2" xfId="390" xr:uid="{C9F8847F-C371-4E44-99DA-EC6A804F24BE}"/>
    <cellStyle name="xl26" xfId="7" xr:uid="{00000000-0005-0000-0000-000007000000}"/>
    <cellStyle name="xl26 2" xfId="522" xr:uid="{9EC5017C-8A16-49F6-9BDF-33E66EE42F70}"/>
    <cellStyle name="xl27" xfId="5" xr:uid="{00000000-0005-0000-0000-000005000000}"/>
    <cellStyle name="xl27 2" xfId="459" xr:uid="{2B7D9B09-0398-479E-AB6D-2B5A1B40A223}"/>
    <cellStyle name="xl28" xfId="35" xr:uid="{00000000-0005-0000-0000-000023000000}"/>
    <cellStyle name="xl28 2" xfId="363" xr:uid="{C4A62950-7813-4335-9686-722D18D141AB}"/>
    <cellStyle name="xl29" xfId="39" xr:uid="{00000000-0005-0000-0000-000027000000}"/>
    <cellStyle name="xl29 2" xfId="515" xr:uid="{3AA895BE-4805-4A93-88D3-42AC1AD599F3}"/>
    <cellStyle name="xl30" xfId="46" xr:uid="{00000000-0005-0000-0000-00002E000000}"/>
    <cellStyle name="xl30 2" xfId="412" xr:uid="{3E6BC404-DF18-4C2B-8571-9E3084DA9206}"/>
    <cellStyle name="xl31" xfId="53" xr:uid="{00000000-0005-0000-0000-000035000000}"/>
    <cellStyle name="xl31 2" xfId="354" xr:uid="{09ECDFC2-F5FC-4BF1-B592-CE3869577294}"/>
    <cellStyle name="xl32" xfId="185" xr:uid="{00000000-0005-0000-0000-0000B9000000}"/>
    <cellStyle name="xl32 2" xfId="341" xr:uid="{A9184342-276A-4042-BE4F-D7D6B47C5009}"/>
    <cellStyle name="xl32 3" xfId="501" xr:uid="{445A075F-FB65-4794-BEB8-0E60D1A2D6F4}"/>
    <cellStyle name="xl33" xfId="13" xr:uid="{00000000-0005-0000-0000-00000D000000}"/>
    <cellStyle name="xl33 2" xfId="414" xr:uid="{8430D850-CB1B-4EBF-8415-0F24171BADAC}"/>
    <cellStyle name="xl34" xfId="30" xr:uid="{00000000-0005-0000-0000-00001E000000}"/>
    <cellStyle name="xl34 2" xfId="407" xr:uid="{DF4C94A0-C2C4-4320-976A-17B9948AF284}"/>
    <cellStyle name="xl35" xfId="40" xr:uid="{00000000-0005-0000-0000-000028000000}"/>
    <cellStyle name="xl35 2" xfId="396" xr:uid="{06221CA0-0C75-431B-8806-C9572D18F67C}"/>
    <cellStyle name="xl36" xfId="47" xr:uid="{00000000-0005-0000-0000-00002F000000}"/>
    <cellStyle name="xl36 2" xfId="360" xr:uid="{7D6A8ECB-ACBD-43CE-BCA2-078A1DDCD0EB}"/>
    <cellStyle name="xl37" xfId="54" xr:uid="{00000000-0005-0000-0000-000036000000}"/>
    <cellStyle name="xl37 2" xfId="400" xr:uid="{3BABE810-738E-4811-BAD6-B53BD1E87796}"/>
    <cellStyle name="xl38" xfId="57" xr:uid="{00000000-0005-0000-0000-000039000000}"/>
    <cellStyle name="xl38 2" xfId="398" xr:uid="{FA60A93E-A7CE-4C3F-B6B7-B24837D13474}"/>
    <cellStyle name="xl39" xfId="31" xr:uid="{00000000-0005-0000-0000-00001F000000}"/>
    <cellStyle name="xl39 2" xfId="421" xr:uid="{94CA1E25-6CD9-46F4-AE89-AB6A986661AD}"/>
    <cellStyle name="xl40" xfId="23" xr:uid="{00000000-0005-0000-0000-000017000000}"/>
    <cellStyle name="xl40 2" xfId="384" xr:uid="{806B9326-89B5-45D6-8235-DED999EB1893}"/>
    <cellStyle name="xl41" xfId="41" xr:uid="{00000000-0005-0000-0000-000029000000}"/>
    <cellStyle name="xl41 2" xfId="379" xr:uid="{82D47B13-00AD-40CC-844C-C1E46F8839D0}"/>
    <cellStyle name="xl42" xfId="48" xr:uid="{00000000-0005-0000-0000-000030000000}"/>
    <cellStyle name="xl42 2" xfId="415" xr:uid="{E0E16256-1E87-4D68-B17C-908A7986F81E}"/>
    <cellStyle name="xl43" xfId="55" xr:uid="{00000000-0005-0000-0000-000037000000}"/>
    <cellStyle name="xl43 2" xfId="362" xr:uid="{C9906124-6C33-4CE3-B04F-492FB75CC24D}"/>
    <cellStyle name="xl44" xfId="37" xr:uid="{00000000-0005-0000-0000-000025000000}"/>
    <cellStyle name="xl44 2" xfId="217" xr:uid="{63AF37B2-4705-4A94-81CF-AB19CD0B1A07}"/>
    <cellStyle name="xl44 3" xfId="371" xr:uid="{EAAE72AA-678A-4AC0-AB56-86645927BB7F}"/>
    <cellStyle name="xl44 4" xfId="532" xr:uid="{613ACD30-F2F2-409D-A5F2-B14445802670}"/>
    <cellStyle name="xl45" xfId="38" xr:uid="{00000000-0005-0000-0000-000026000000}"/>
    <cellStyle name="xl45 2" xfId="219" xr:uid="{A797B028-10F2-4914-8B0D-21D93EE9D0C3}"/>
    <cellStyle name="xl45 3" xfId="395" xr:uid="{F6A62900-9B16-4AB8-8C34-6747D0FF343A}"/>
    <cellStyle name="xl45 4" xfId="544" xr:uid="{886955FF-9F6B-4DD8-B8AE-45DA4B4BC530}"/>
    <cellStyle name="xl46" xfId="42" xr:uid="{00000000-0005-0000-0000-00002A000000}"/>
    <cellStyle name="xl46 2" xfId="228" xr:uid="{F82FD7C9-BC7A-4835-A663-84EEC8510FEA}"/>
    <cellStyle name="xl46 3" xfId="409" xr:uid="{703F3408-2C1C-42DB-9FED-ED4DC37C4C4A}"/>
    <cellStyle name="xl46 4" xfId="536" xr:uid="{E55472C4-FF9E-42C4-ACA4-06E27F2F0BBA}"/>
    <cellStyle name="xl47" xfId="59" xr:uid="{00000000-0005-0000-0000-00003B000000}"/>
    <cellStyle name="xl47 2" xfId="192" xr:uid="{AFB141E2-C3A5-4BB9-83D1-33DA351BFADF}"/>
    <cellStyle name="xl47 3" xfId="358" xr:uid="{1FED0ACC-AB0D-40D6-B9DC-F1C93CF84BC6}"/>
    <cellStyle name="xl47 4" xfId="529" xr:uid="{34D352DB-BB1C-4B49-91A8-838C52B307F5}"/>
    <cellStyle name="xl48" xfId="2" xr:uid="{00000000-0005-0000-0000-000002000000}"/>
    <cellStyle name="xl48 2" xfId="205" xr:uid="{F8676CDA-8FB2-4A19-B983-27BB5BD44319}"/>
    <cellStyle name="xl48 3" xfId="399" xr:uid="{8C7D62DC-AC2B-41DD-AE53-06CD2770789B}"/>
    <cellStyle name="xl48 4" xfId="537" xr:uid="{5F28EB0F-1A70-42E6-9AE0-008CCE221CA4}"/>
    <cellStyle name="xl49" xfId="20" xr:uid="{00000000-0005-0000-0000-000014000000}"/>
    <cellStyle name="xl49 2" xfId="210" xr:uid="{B15011D7-402E-49F3-BACE-A31E5B669FD3}"/>
    <cellStyle name="xl49 3" xfId="497" xr:uid="{314CE9A9-ECDB-418B-8945-BCE123540E81}"/>
    <cellStyle name="xl49 4" xfId="553" xr:uid="{A9433E31-2858-4752-8FDD-61E754BD71FF}"/>
    <cellStyle name="xl50" xfId="26" xr:uid="{00000000-0005-0000-0000-00001A000000}"/>
    <cellStyle name="xl50 2" xfId="212" xr:uid="{565F4FC8-10BF-4A29-9969-AE0F84C440F8}"/>
    <cellStyle name="xl50 3" xfId="368" xr:uid="{BA712BC3-ADF5-4E02-970F-9A2B88F2B561}"/>
    <cellStyle name="xl50 4" xfId="542" xr:uid="{9BB7B2F2-104B-4FC5-91F2-473F6E4B6708}"/>
    <cellStyle name="xl51" xfId="28" xr:uid="{00000000-0005-0000-0000-00001C000000}"/>
    <cellStyle name="xl51 2" xfId="196" xr:uid="{3F8DDE4B-D5F6-4C52-BD69-DAA21A64F950}"/>
    <cellStyle name="xl51 3" xfId="416" xr:uid="{440440C5-8A08-4FB3-BCEA-2B1124E293AD}"/>
    <cellStyle name="xl51 4" xfId="539" xr:uid="{6CA0112D-4C39-4A1A-B349-5434F4193AEC}"/>
    <cellStyle name="xl52" xfId="9" xr:uid="{00000000-0005-0000-0000-000009000000}"/>
    <cellStyle name="xl52 2" xfId="200" xr:uid="{A31E3188-5DE4-4D6C-9001-812D5D0A010E}"/>
    <cellStyle name="xl52 3" xfId="417" xr:uid="{FCCC9504-17B4-4B30-96F2-62E3C8433B99}"/>
    <cellStyle name="xl52 4" xfId="559" xr:uid="{BB885B13-01D3-4060-AB9B-E0A784BFC951}"/>
    <cellStyle name="xl53" xfId="14" xr:uid="{00000000-0005-0000-0000-00000E000000}"/>
    <cellStyle name="xl53 2" xfId="206" xr:uid="{A48E31BF-9629-4BF2-8FC3-F33350E9D4CD}"/>
    <cellStyle name="xl53 3" xfId="357" xr:uid="{4E2EA632-D8CF-4219-9ED2-F6D378841BA7}"/>
    <cellStyle name="xl53 4" xfId="672" xr:uid="{784F8AA1-6784-492E-B73C-BD3F9EC05CEC}"/>
    <cellStyle name="xl54" xfId="21" xr:uid="{00000000-0005-0000-0000-000015000000}"/>
    <cellStyle name="xl54 2" xfId="193" xr:uid="{67911411-7DE5-4472-A6D7-5EC61264B6E3}"/>
    <cellStyle name="xl54 3" xfId="523" xr:uid="{21526175-9CE1-4985-AF7B-66B7CE9B879B}"/>
    <cellStyle name="xl54 4" xfId="567" xr:uid="{0A12B1FD-6C41-4CCA-BD35-890D5312F3ED}"/>
    <cellStyle name="xl55" xfId="3" xr:uid="{00000000-0005-0000-0000-000003000000}"/>
    <cellStyle name="xl55 2" xfId="216" xr:uid="{44B3151D-07A2-4034-A890-6D0538894ACE}"/>
    <cellStyle name="xl55 3" xfId="388" xr:uid="{E0186EC4-1647-4D04-8C8C-ACA30F09428E}"/>
    <cellStyle name="xl55 4" xfId="562" xr:uid="{42883419-2239-40C4-9321-7221CB20093A}"/>
    <cellStyle name="xl56" xfId="34" xr:uid="{00000000-0005-0000-0000-000022000000}"/>
    <cellStyle name="xl56 2" xfId="197" xr:uid="{6B4C31F1-352A-473B-B19F-559E1B2D93C6}"/>
    <cellStyle name="xl56 3" xfId="355" xr:uid="{BF574331-0434-4C1F-BC83-7AD274D35E17}"/>
    <cellStyle name="xl56 4" xfId="556" xr:uid="{51E86C9C-32BB-4423-ADB3-AAC0A25A0BE9}"/>
    <cellStyle name="xl57" xfId="10" xr:uid="{00000000-0005-0000-0000-00000A000000}"/>
    <cellStyle name="xl57 2" xfId="201" xr:uid="{E7785C05-C919-4B76-BB0C-BEFDEC78E228}"/>
    <cellStyle name="xl57 3" xfId="456" xr:uid="{9BB08F4C-25C3-4CE1-8798-286CD3ABB940}"/>
    <cellStyle name="xl57 4" xfId="560" xr:uid="{750CC9FE-E52E-482E-AFBE-C57935E13A6F}"/>
    <cellStyle name="xl58" xfId="15" xr:uid="{00000000-0005-0000-0000-00000F000000}"/>
    <cellStyle name="xl58 2" xfId="207" xr:uid="{D23D8E44-26C0-4014-8CE6-D69710AD6A32}"/>
    <cellStyle name="xl58 3" xfId="372" xr:uid="{3AE5D041-4289-4D46-9964-E858FBDED3E7}"/>
    <cellStyle name="xl58 4" xfId="564" xr:uid="{8B0A9AAD-B544-4732-8A15-5D4C02DA59F7}"/>
    <cellStyle name="xl59" xfId="22" xr:uid="{00000000-0005-0000-0000-000016000000}"/>
    <cellStyle name="xl59 2" xfId="209" xr:uid="{C3C5CD51-BC68-46EC-BB27-325BD6AD012A}"/>
    <cellStyle name="xl59 3" xfId="351" xr:uid="{EC501B34-83EC-4950-969D-965C359A4E14}"/>
    <cellStyle name="xl59 4" xfId="541" xr:uid="{54DFC25A-BABD-4A4F-A624-13033E290C71}"/>
    <cellStyle name="xl60" xfId="25" xr:uid="{00000000-0005-0000-0000-000019000000}"/>
    <cellStyle name="xl60 2" xfId="211" xr:uid="{85B858F4-D876-41EC-B844-A9A6423E1C0C}"/>
    <cellStyle name="xl60 3" xfId="367" xr:uid="{681F3D67-C5C4-4EDE-883B-9F58F58E4702}"/>
    <cellStyle name="xl60 4" xfId="566" xr:uid="{B397536A-6153-4ABE-B78A-0FA349281486}"/>
    <cellStyle name="xl61" xfId="27" xr:uid="{00000000-0005-0000-0000-00001B000000}"/>
    <cellStyle name="xl61 2" xfId="213" xr:uid="{72A8D34F-458C-4945-8E1C-71DA443A1BEF}"/>
    <cellStyle name="xl61 3" xfId="380" xr:uid="{1887C49A-DFC2-4546-AC55-C763CE70BAB6}"/>
    <cellStyle name="xl61 4" xfId="538" xr:uid="{85B33CA5-4097-4C33-8FE5-378789228141}"/>
    <cellStyle name="xl62" xfId="29" xr:uid="{00000000-0005-0000-0000-00001D000000}"/>
    <cellStyle name="xl62 2" xfId="214" xr:uid="{C26E3AB0-D813-41CB-956C-979DFAD236D5}"/>
    <cellStyle name="xl62 3" xfId="373" xr:uid="{F714DD06-ECA6-4592-874F-610872852AFB}"/>
    <cellStyle name="xl62 4" xfId="543" xr:uid="{433E456F-FDDA-4CC6-B350-BC4829F79EC3}"/>
    <cellStyle name="xl63" xfId="32" xr:uid="{00000000-0005-0000-0000-000020000000}"/>
    <cellStyle name="xl63 2" xfId="215" xr:uid="{AD29C3F1-AAC8-4572-8A91-21ED2E41BE34}"/>
    <cellStyle name="xl63 3" xfId="374" xr:uid="{99FBB37C-CBF1-4ADA-9F7C-C0C66DB6F80E}"/>
    <cellStyle name="xl63 4" xfId="578" xr:uid="{0E23629A-7283-45FA-9874-869A9D21BA62}"/>
    <cellStyle name="xl64" xfId="33" xr:uid="{00000000-0005-0000-0000-000021000000}"/>
    <cellStyle name="xl64 2" xfId="194" xr:uid="{4CFD6D5D-8DD1-417A-903A-3321B840CFB7}"/>
    <cellStyle name="xl64 3" xfId="369" xr:uid="{DCDF5A02-B844-4201-B9C1-8542BE5F02CC}"/>
    <cellStyle name="xl64 4" xfId="580" xr:uid="{090E4176-F5CD-4063-B9F9-3B8B11241790}"/>
    <cellStyle name="xl65" xfId="4" xr:uid="{00000000-0005-0000-0000-000004000000}"/>
    <cellStyle name="xl65 2" xfId="198" xr:uid="{33E2E9F7-C147-4D63-A536-455603F73D6C}"/>
    <cellStyle name="xl65 3" xfId="361" xr:uid="{8F887A9E-6A28-4BCA-971F-9FF61E3D50E8}"/>
    <cellStyle name="xl65 4" xfId="549" xr:uid="{D51D02DF-77FA-4EC4-B024-B0B140108F0C}"/>
    <cellStyle name="xl66" xfId="11" xr:uid="{00000000-0005-0000-0000-00000B000000}"/>
    <cellStyle name="xl66 2" xfId="202" xr:uid="{670AD64F-F3FF-4D85-8A43-AA7F3352AB06}"/>
    <cellStyle name="xl66 3" xfId="393" xr:uid="{465AD8FC-747B-4CF2-96BF-0E7C10C59E73}"/>
    <cellStyle name="xl66 4" xfId="528" xr:uid="{C0708BA2-C1C5-4542-8399-2AE484A0A5E2}"/>
    <cellStyle name="xl67" xfId="16" xr:uid="{00000000-0005-0000-0000-000010000000}"/>
    <cellStyle name="xl67 2" xfId="220" xr:uid="{D9A0232B-008B-43DF-A0FA-3A313FC5856F}"/>
    <cellStyle name="xl67 3" xfId="402" xr:uid="{C56DEAD9-05B8-487F-9DB5-2E0ED12DD929}"/>
    <cellStyle name="xl67 4" xfId="552" xr:uid="{23DA81A5-EB18-438C-95A8-2DA68F45B517}"/>
    <cellStyle name="xl68" xfId="43" xr:uid="{00000000-0005-0000-0000-00002B000000}"/>
    <cellStyle name="xl68 2" xfId="223" xr:uid="{33993C07-D20D-42FB-BE7F-8E2D4C8DB3EE}"/>
    <cellStyle name="xl68 3" xfId="404" xr:uid="{304F71D2-5ECE-4143-8F56-70DEE7DD5C3C}"/>
    <cellStyle name="xl68 4" xfId="574" xr:uid="{0C3D4628-9591-436E-85B8-EFA88A16743A}"/>
    <cellStyle name="xl69" xfId="6" xr:uid="{00000000-0005-0000-0000-000006000000}"/>
    <cellStyle name="xl69 2" xfId="221" xr:uid="{B7FE1454-FA2D-4B77-9D87-C14CAF4D601E}"/>
    <cellStyle name="xl69 3" xfId="413" xr:uid="{58579A4D-07F7-4456-AC47-1D47337270E6}"/>
    <cellStyle name="xl69 4" xfId="554" xr:uid="{4C0AA0E4-8EB9-430E-BC79-CC353A935E6E}"/>
    <cellStyle name="xl70" xfId="17" xr:uid="{00000000-0005-0000-0000-000011000000}"/>
    <cellStyle name="xl70 2" xfId="224" xr:uid="{05524CF5-8E2D-45F7-B124-00E34C93AF41}"/>
    <cellStyle name="xl70 3" xfId="406" xr:uid="{E4BC8133-B604-4D4B-B34E-4161DF6B7C20}"/>
    <cellStyle name="xl70 4" xfId="558" xr:uid="{4D83318C-4897-4EE5-81C8-DE0EE330E41A}"/>
    <cellStyle name="xl71" xfId="24" xr:uid="{00000000-0005-0000-0000-000018000000}"/>
    <cellStyle name="xl71 2" xfId="226" xr:uid="{FF792BC4-AEC8-4FAE-95A6-2F296481B039}"/>
    <cellStyle name="xl71 3" xfId="377" xr:uid="{9143A8A5-7EC4-4A67-B370-77EF5E2310FB}"/>
    <cellStyle name="xl71 4" xfId="573" xr:uid="{4CC02D65-A573-4CE8-83FC-280453EDD08C}"/>
    <cellStyle name="xl72" xfId="36" xr:uid="{00000000-0005-0000-0000-000024000000}"/>
    <cellStyle name="xl72 2" xfId="227" xr:uid="{815DF135-1E38-4967-88BC-3DB090459BA9}"/>
    <cellStyle name="xl72 3" xfId="376" xr:uid="{2EF41154-72DC-487E-ACF7-EACA64091095}"/>
    <cellStyle name="xl72 4" xfId="565" xr:uid="{8FE8F81B-B348-417F-9DA2-CF2F603A30B0}"/>
    <cellStyle name="xl73" xfId="44" xr:uid="{00000000-0005-0000-0000-00002C000000}"/>
    <cellStyle name="xl73 2" xfId="195" xr:uid="{60F4686B-0E10-4988-A86B-A661EC53AF07}"/>
    <cellStyle name="xl73 3" xfId="476" xr:uid="{B7704F5D-E27C-4075-AFD5-D29881DE4552}"/>
    <cellStyle name="xl73 4" xfId="571" xr:uid="{E76B74DD-6E9B-4142-80B3-8FE441E67A7A}"/>
    <cellStyle name="xl74" xfId="49" xr:uid="{00000000-0005-0000-0000-000031000000}"/>
    <cellStyle name="xl74 2" xfId="203" xr:uid="{616590B7-0E32-458E-98C9-5D5572DC4FA4}"/>
    <cellStyle name="xl74 3" xfId="365" xr:uid="{77E74568-AC8B-4885-9B36-6E9E97FC8761}"/>
    <cellStyle name="xl74 4" xfId="576" xr:uid="{C54F0226-F54E-43CA-A812-B0E5FBC85A8F}"/>
    <cellStyle name="xl75" xfId="56" xr:uid="{00000000-0005-0000-0000-000038000000}"/>
    <cellStyle name="xl75 2" xfId="208" xr:uid="{D21CC9C6-FDC1-43B8-B620-8255A7E411AD}"/>
    <cellStyle name="xl75 3" xfId="370" xr:uid="{8E3F9847-8D24-4F1A-96C9-117CA605DC4D}"/>
    <cellStyle name="xl75 4" xfId="546" xr:uid="{0DC767B0-474E-46F4-9EFE-C51AA0B744E9}"/>
    <cellStyle name="xl76" xfId="58" xr:uid="{00000000-0005-0000-0000-00003A000000}"/>
    <cellStyle name="xl76 2" xfId="204" xr:uid="{8BF5C3CA-8E4A-43C9-BE36-B1901245E53E}"/>
    <cellStyle name="xl76 3" xfId="385" xr:uid="{31307D3E-97C8-4335-8FBC-7D1A2AFF0664}"/>
    <cellStyle name="xl76 4" xfId="557" xr:uid="{602774DE-6D9D-4FDE-9FF5-8D5BFA742EAB}"/>
    <cellStyle name="xl77" xfId="18" xr:uid="{00000000-0005-0000-0000-000012000000}"/>
    <cellStyle name="xl77 2" xfId="229" xr:uid="{3F90D737-2868-4B26-A723-1E17ABC102E6}"/>
    <cellStyle name="xl77 3" xfId="350" xr:uid="{97C78693-3CBC-4CF2-86A2-E2D0EE107C4F}"/>
    <cellStyle name="xl77 4" xfId="563" xr:uid="{7F51E1D8-5513-43FC-A63E-25562E85EA68}"/>
    <cellStyle name="xl78" xfId="45" xr:uid="{00000000-0005-0000-0000-00002D000000}"/>
    <cellStyle name="xl78 2" xfId="232" xr:uid="{FABB732B-5E43-43B8-ACE6-76C135207673}"/>
    <cellStyle name="xl78 3" xfId="408" xr:uid="{214BC550-99C8-4047-99F1-A26D88D1EB91}"/>
    <cellStyle name="xl78 4" xfId="582" xr:uid="{3B19A319-CCD8-4592-B0D4-8142C955B2D3}"/>
    <cellStyle name="xl79" xfId="50" xr:uid="{00000000-0005-0000-0000-000032000000}"/>
    <cellStyle name="xl79 2" xfId="236" xr:uid="{DB6653DF-ADD3-40E5-A71E-48CB3AAC2C50}"/>
    <cellStyle name="xl79 3" xfId="378" xr:uid="{602C7AE6-B056-47AB-B235-C9EEC1AF354D}"/>
    <cellStyle name="xl79 4" xfId="581" xr:uid="{35805DC9-E5A9-4101-A084-7265A8937C9C}"/>
    <cellStyle name="xl80" xfId="51" xr:uid="{00000000-0005-0000-0000-000033000000}"/>
    <cellStyle name="xl80 2" xfId="243" xr:uid="{C89A8730-BE13-4128-BA32-4D9DD1164C2D}"/>
    <cellStyle name="xl80 3" xfId="394" xr:uid="{1957AD5A-1C5B-4474-A1FF-E683E50C5735}"/>
    <cellStyle name="xl80 4" xfId="555" xr:uid="{FCA167AA-D3AB-4B73-BAB8-B848986B32F3}"/>
    <cellStyle name="xl81" xfId="52" xr:uid="{00000000-0005-0000-0000-000034000000}"/>
    <cellStyle name="xl81 2" xfId="245" xr:uid="{8AAC6ADA-7C1D-4D08-B0B1-66398A6864A7}"/>
    <cellStyle name="xl81 3" xfId="349" xr:uid="{FD025001-B823-4752-8FB7-DF80300249CB}"/>
    <cellStyle name="xl81 4" xfId="545" xr:uid="{6A0B19FC-1FC4-41D9-8260-5FEBCFAE087E}"/>
    <cellStyle name="xl82" xfId="60" xr:uid="{00000000-0005-0000-0000-00003C000000}"/>
    <cellStyle name="xl82 2" xfId="230" xr:uid="{94309019-D033-4D6A-B435-8566649F456A}"/>
    <cellStyle name="xl82 3" xfId="418" xr:uid="{5927C091-94A5-47C2-9F04-66204850823A}"/>
    <cellStyle name="xl82 4" xfId="547" xr:uid="{05A5B588-C2F8-49FB-8CF8-4A78831DC3E9}"/>
    <cellStyle name="xl83" xfId="62" xr:uid="{00000000-0005-0000-0000-00003E000000}"/>
    <cellStyle name="xl83 2" xfId="241" xr:uid="{FA31E99B-E6C9-4B36-A724-DBAB8447CC7D}"/>
    <cellStyle name="xl83 3" xfId="389" xr:uid="{30F5A486-D769-4B15-86DC-1D08AC1828C4}"/>
    <cellStyle name="xl83 4" xfId="548" xr:uid="{F0617C89-DBC4-4F53-B61A-63CD506D82A0}"/>
    <cellStyle name="xl84" xfId="65" xr:uid="{00000000-0005-0000-0000-000041000000}"/>
    <cellStyle name="xl84 2" xfId="244" xr:uid="{CE885807-32B5-4607-97AD-916DDB4B9DF5}"/>
    <cellStyle name="xl84 3" xfId="392" xr:uid="{22E264E1-D8A7-4753-8091-37386FCA4D93}"/>
    <cellStyle name="xl84 4" xfId="673" xr:uid="{6900A995-79BF-45C5-B7D2-FD6C97BBEACE}"/>
    <cellStyle name="xl85" xfId="72" xr:uid="{00000000-0005-0000-0000-000048000000}"/>
    <cellStyle name="xl85 2" xfId="246" xr:uid="{4ED2E83E-C887-4ACB-AA56-2DD0FD626479}"/>
    <cellStyle name="xl85 3" xfId="352" xr:uid="{D7487D45-0284-4DD1-9A94-7881CBE7543E}"/>
    <cellStyle name="xl85 4" xfId="577" xr:uid="{AFFE5895-4248-4CB5-8C35-83ED5190B935}"/>
    <cellStyle name="xl86" xfId="74" xr:uid="{00000000-0005-0000-0000-00004A000000}"/>
    <cellStyle name="xl86 2" xfId="251" xr:uid="{38F55D9C-FED3-457C-9A19-37B7ED44CF0C}"/>
    <cellStyle name="xl86 3" xfId="520" xr:uid="{0AA24CFF-BA7C-4389-8801-99C01CAE6218}"/>
    <cellStyle name="xl86 4" xfId="579" xr:uid="{FD4F67F7-D559-4844-8013-A501FA11599C}"/>
    <cellStyle name="xl87" xfId="61" xr:uid="{00000000-0005-0000-0000-00003D000000}"/>
    <cellStyle name="xl87 2" xfId="231" xr:uid="{B1AD3D65-51DB-4E88-8A99-0F3C3BDABCA6}"/>
    <cellStyle name="xl87 3" xfId="519" xr:uid="{1CD40800-37E1-42E0-A973-6352EB5747CA}"/>
    <cellStyle name="xl87 4" xfId="551" xr:uid="{03CAAAA5-235B-4263-A973-78B2A33FE1C2}"/>
    <cellStyle name="xl88" xfId="70" xr:uid="{00000000-0005-0000-0000-000046000000}"/>
    <cellStyle name="xl88 2" xfId="237" xr:uid="{1AB6EB0A-2DF4-47F2-AEF2-8B887215C830}"/>
    <cellStyle name="xl88 3" xfId="391" xr:uid="{D32B589C-5B0F-4F33-B21F-6099A792027D}"/>
    <cellStyle name="xl88 4" xfId="575" xr:uid="{D4E130DF-6A5E-49E6-A225-4710B7D6D93F}"/>
    <cellStyle name="xl89" xfId="73" xr:uid="{00000000-0005-0000-0000-000049000000}"/>
    <cellStyle name="xl89 2" xfId="247" xr:uid="{42D5099D-8590-44D3-95AD-CB5A90B3B53A}"/>
    <cellStyle name="xl89 3" xfId="518" xr:uid="{9F08D102-8D8C-4CEB-B992-AB588463D765}"/>
    <cellStyle name="xl89 4" xfId="572" xr:uid="{917745EB-F21E-4A2C-9811-322386656FBE}"/>
    <cellStyle name="xl90" xfId="75" xr:uid="{00000000-0005-0000-0000-00004B000000}"/>
    <cellStyle name="xl90 2" xfId="233" xr:uid="{992B4372-FE1F-46BF-A6D4-2CA1E6BD4441}"/>
    <cellStyle name="xl90 3" xfId="403" xr:uid="{6554D7C7-9FB6-47DB-835E-402EF8EFB6D3}"/>
    <cellStyle name="xl90 4" xfId="569" xr:uid="{33B30267-8AC1-4F2E-9FAF-5E2ADC2AF825}"/>
    <cellStyle name="xl91" xfId="80" xr:uid="{00000000-0005-0000-0000-000050000000}"/>
    <cellStyle name="xl91 2" xfId="238" xr:uid="{98AC7DF7-8ACA-4B90-A7A6-6D664245D549}"/>
    <cellStyle name="xl91 3" xfId="517" xr:uid="{C0EE5144-29E2-4410-BC8C-B349E3FAF23C}"/>
    <cellStyle name="xl91 4" xfId="614" xr:uid="{8A0EAA6C-9E21-4F86-98C1-321DA7A64E35}"/>
    <cellStyle name="xl92" xfId="66" xr:uid="{00000000-0005-0000-0000-000042000000}"/>
    <cellStyle name="xl92 2" xfId="248" xr:uid="{F2635039-6C96-4C1B-A378-BC49289572CA}"/>
    <cellStyle name="xl92 3" xfId="382" xr:uid="{242EA6C6-0969-472C-B606-1B8825EC6CB6}"/>
    <cellStyle name="xl92 4" xfId="534" xr:uid="{12A86B29-9D00-4622-AA06-A786EBD5AC73}"/>
    <cellStyle name="xl93" xfId="76" xr:uid="{00000000-0005-0000-0000-00004C000000}"/>
    <cellStyle name="xl93 2" xfId="239" xr:uid="{754A4A59-0567-4E3B-80A6-C39BEDE42439}"/>
    <cellStyle name="xl93 3" xfId="386" xr:uid="{D17A3E65-A1C0-4AD3-B4A4-E51AB3923F7E}"/>
    <cellStyle name="xl93 4" xfId="668" xr:uid="{6E2BA828-39A3-4555-ADED-B602397488FB}"/>
    <cellStyle name="xl94" xfId="63" xr:uid="{00000000-0005-0000-0000-00003F000000}"/>
    <cellStyle name="xl94 2" xfId="242" xr:uid="{4B7E5354-0395-4901-B0A5-10473BE22497}"/>
    <cellStyle name="xl94 3" xfId="348" xr:uid="{A364211B-DFC8-4304-85E0-32D3E80D4561}"/>
    <cellStyle name="xl94 4" xfId="561" xr:uid="{E8333F40-AF64-4172-B65B-C7BBAC9D6018}"/>
    <cellStyle name="xl95" xfId="67" xr:uid="{00000000-0005-0000-0000-000043000000}"/>
    <cellStyle name="xl95 2" xfId="249" xr:uid="{774C7E8F-B68D-4966-834D-2963E9D3B49B}"/>
    <cellStyle name="xl95 3" xfId="422" xr:uid="{B91CC560-BD43-474D-8E3F-A79ABDBF12DD}"/>
    <cellStyle name="xl95 4" xfId="535" xr:uid="{49A12017-545A-4229-9321-FAA53173E632}"/>
    <cellStyle name="xl96" xfId="77" xr:uid="{00000000-0005-0000-0000-00004D000000}"/>
    <cellStyle name="xl96 2" xfId="240" xr:uid="{E0DC3C68-25F3-4619-BA41-E4D98532E47E}"/>
    <cellStyle name="xl96 3" xfId="524" xr:uid="{90F50D62-9FE0-4297-9DD2-A860D65589DF}"/>
    <cellStyle name="xl96 4" xfId="653" xr:uid="{47B9B000-842F-4E15-9F2B-0DFFFA18F417}"/>
    <cellStyle name="xl97" xfId="68" xr:uid="{00000000-0005-0000-0000-000044000000}"/>
    <cellStyle name="xl97 2" xfId="250" xr:uid="{BB69CFE1-6693-4128-9B5D-AA2943F10691}"/>
    <cellStyle name="xl97 3" xfId="401" xr:uid="{9B01A3C6-CECC-4F4C-8AC4-B4B38890748B}"/>
    <cellStyle name="xl97 4" xfId="550" xr:uid="{A166B3D3-3D53-4B93-BCEC-349BF206B8A1}"/>
    <cellStyle name="xl98" xfId="71" xr:uid="{00000000-0005-0000-0000-000047000000}"/>
    <cellStyle name="xl98 2" xfId="234" xr:uid="{9B4B9B5F-770B-46F7-A2CB-4AAD7616247C}"/>
    <cellStyle name="xl98 3" xfId="353" xr:uid="{1FC31659-BD36-42E2-9AD6-AD3C285BE138}"/>
    <cellStyle name="xl98 4" xfId="540" xr:uid="{57D8632F-8747-46C6-B5DF-2FF1EE06D920}"/>
    <cellStyle name="xl99" xfId="78" xr:uid="{00000000-0005-0000-0000-00004E000000}"/>
    <cellStyle name="xl99 2" xfId="235" xr:uid="{60FB6D08-566C-42B0-BFFD-786CFBB5F84E}"/>
    <cellStyle name="xl99 3" xfId="375" xr:uid="{018EE460-6A81-485D-9019-84403FA48CC8}"/>
    <cellStyle name="xl99 4" xfId="595" xr:uid="{38DB2252-96C9-4A14-A0A4-E4EE9D80FF2E}"/>
    <cellStyle name="Обычный" xfId="0" builtinId="0"/>
    <cellStyle name="Обычный 10" xfId="344" xr:uid="{25D91ED2-A782-4801-B351-92B8A661548D}"/>
    <cellStyle name="Обычный 11" xfId="199" xr:uid="{0631A245-51DC-4E36-90F4-D9CDA4D7BBC9}"/>
    <cellStyle name="Обычный 12" xfId="346" xr:uid="{61739DAE-2B7D-41E7-B016-9A406FEBDA8C}"/>
    <cellStyle name="Обычный 13" xfId="419" xr:uid="{FE6EDD7C-00D8-4A66-B608-C4E0C4914D34}"/>
    <cellStyle name="Обычный 14" xfId="514" xr:uid="{D863C33E-E812-40F6-AEA3-40F1D0786141}"/>
    <cellStyle name="Обычный 15" xfId="383" xr:uid="{B87754B3-0F36-4206-B253-424F7F260E0B}"/>
    <cellStyle name="Обычный 16" xfId="187" xr:uid="{355E4611-454C-432D-985B-AD1110925C3E}"/>
    <cellStyle name="Обычный 17" xfId="188" xr:uid="{0431E746-C005-451F-849C-8BB73CE9FEB4}"/>
    <cellStyle name="Обычный 18" xfId="485" xr:uid="{BBD2BCF4-79A6-4C6D-9FBF-323B30BE8414}"/>
    <cellStyle name="Обычный 19" xfId="521" xr:uid="{61582389-9813-42BB-B6BB-A88EC2C2F980}"/>
    <cellStyle name="Обычный 2" xfId="186" xr:uid="{3BCE6A61-4224-4E94-92B1-628E16FC2549}"/>
    <cellStyle name="Обычный 2 2 2" xfId="189" xr:uid="{FCBB5351-D730-415A-9D4A-D91D8508CE0F}"/>
    <cellStyle name="Обычный 20" xfId="411" xr:uid="{7AF1F1F3-B015-4F89-A355-B11C189C8612}"/>
    <cellStyle name="Обычный 21" xfId="356" xr:uid="{168F3B08-88A1-4842-8FE0-1F259465733A}"/>
    <cellStyle name="Обычный 22" xfId="526" xr:uid="{B81C148F-F9C8-4ECE-8A98-532E68A8C36C}"/>
    <cellStyle name="Обычный 23" xfId="525" xr:uid="{63823CB5-4331-4B31-AC68-761C6E665591}"/>
    <cellStyle name="Обычный 24" xfId="527" xr:uid="{BCF8959E-3972-45C2-8CC1-A9C30BB6827C}"/>
    <cellStyle name="Обычный 25" xfId="570" xr:uid="{96ADD352-F689-47B1-B27F-32188583B5AF}"/>
    <cellStyle name="Обычный 26" xfId="533" xr:uid="{39C27C36-0642-4243-A612-A41D88D1767A}"/>
    <cellStyle name="Обычный 27" xfId="530" xr:uid="{0A594AB1-F2B4-4796-A8F1-AD8BC8676DA0}"/>
    <cellStyle name="Обычный 28" xfId="688" xr:uid="{8536D5D1-9FBB-4FDA-9262-AB8B0F86067C}"/>
    <cellStyle name="Обычный 29" xfId="690" xr:uid="{B8F06D68-3CCF-428B-B8D8-954B37F02D46}"/>
    <cellStyle name="Обычный 3" xfId="191" xr:uid="{FF23E68C-7658-48A3-BEFE-AC6F0DA71FC4}"/>
    <cellStyle name="Обычный 30" xfId="691" xr:uid="{BA116227-2F65-4006-879F-E9AA20DADBE9}"/>
    <cellStyle name="Обычный 31" xfId="689" xr:uid="{A8417B9E-6D93-402B-B224-26BCD320CA60}"/>
    <cellStyle name="Обычный 4" xfId="225" xr:uid="{5A3119E4-D266-4203-8C43-5FBD14F84281}"/>
    <cellStyle name="Обычный 5" xfId="343" xr:uid="{2F3AF3B0-FCC5-4826-919B-34138246C500}"/>
    <cellStyle name="Обычный 6" xfId="342" xr:uid="{0189D90F-FD22-4161-8AE9-BDCD5F63F2E0}"/>
    <cellStyle name="Обычный 7" xfId="218" xr:uid="{9CC6AD50-C0E8-431C-A040-10ABA30B00AF}"/>
    <cellStyle name="Обычный 8" xfId="345" xr:uid="{8F888DFC-334E-43E5-B75F-DB5B23ECC306}"/>
    <cellStyle name="Обычный 9" xfId="222" xr:uid="{A9311C9D-7A3A-4171-822F-F1301A010F5E}"/>
    <cellStyle name="Обычный_прилож 8,10 -2008г." xfId="190" xr:uid="{E746121F-B913-4F3D-BF89-6FD0E204339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3"/>
  <sheetViews>
    <sheetView tabSelected="1" zoomScaleNormal="100" zoomScaleSheetLayoutView="100" workbookViewId="0">
      <selection activeCell="A57" sqref="A57"/>
    </sheetView>
  </sheetViews>
  <sheetFormatPr defaultRowHeight="15.75" x14ac:dyDescent="0.25"/>
  <cols>
    <col min="1" max="1" width="53.85546875" style="4" customWidth="1"/>
    <col min="2" max="2" width="13.85546875" style="4" customWidth="1"/>
    <col min="3" max="4" width="18.7109375" style="4" customWidth="1"/>
    <col min="5" max="5" width="9.140625" style="4" customWidth="1"/>
    <col min="6" max="6" width="25.28515625" style="4" customWidth="1"/>
    <col min="7" max="7" width="19.140625" style="4" customWidth="1"/>
    <col min="8" max="8" width="9.140625" style="4"/>
    <col min="9" max="9" width="20.5703125" style="4" customWidth="1"/>
    <col min="10" max="10" width="16.42578125" style="4" customWidth="1"/>
    <col min="11" max="16384" width="9.140625" style="4"/>
  </cols>
  <sheetData>
    <row r="1" spans="1:12" ht="88.5" customHeight="1" x14ac:dyDescent="0.25">
      <c r="A1" s="1"/>
      <c r="B1" s="2"/>
      <c r="C1" s="2"/>
      <c r="D1" s="2"/>
      <c r="E1" s="3"/>
    </row>
    <row r="2" spans="1:12" ht="78" customHeight="1" x14ac:dyDescent="0.3">
      <c r="B2" s="35" t="s">
        <v>99</v>
      </c>
      <c r="C2" s="35"/>
      <c r="D2" s="35"/>
      <c r="E2" s="35"/>
      <c r="F2" s="35"/>
      <c r="G2" s="35"/>
      <c r="H2" s="7"/>
      <c r="I2" s="7"/>
      <c r="J2" s="7"/>
      <c r="K2" s="7"/>
      <c r="L2" s="7"/>
    </row>
    <row r="3" spans="1:12" ht="38.25" customHeight="1" x14ac:dyDescent="0.25">
      <c r="A3" s="5"/>
      <c r="B3" s="5"/>
      <c r="C3" s="8"/>
      <c r="D3" s="6"/>
      <c r="E3" s="3"/>
      <c r="J3" s="18" t="s">
        <v>100</v>
      </c>
    </row>
    <row r="4" spans="1:12" ht="54" customHeight="1" x14ac:dyDescent="0.25">
      <c r="A4" s="38" t="s">
        <v>1</v>
      </c>
      <c r="B4" s="36" t="s">
        <v>10</v>
      </c>
      <c r="C4" s="39" t="s">
        <v>104</v>
      </c>
      <c r="D4" s="39"/>
      <c r="E4" s="40"/>
      <c r="F4" s="39" t="s">
        <v>103</v>
      </c>
      <c r="G4" s="39"/>
      <c r="H4" s="39"/>
      <c r="I4" s="33" t="s">
        <v>101</v>
      </c>
      <c r="J4" s="33" t="s">
        <v>102</v>
      </c>
    </row>
    <row r="5" spans="1:12" ht="46.5" customHeight="1" x14ac:dyDescent="0.25">
      <c r="A5" s="37"/>
      <c r="B5" s="37"/>
      <c r="C5" s="24" t="s">
        <v>0</v>
      </c>
      <c r="D5" s="24" t="s">
        <v>2</v>
      </c>
      <c r="E5" s="23" t="s">
        <v>56</v>
      </c>
      <c r="F5" s="24" t="s">
        <v>0</v>
      </c>
      <c r="G5" s="23" t="s">
        <v>2</v>
      </c>
      <c r="H5" s="20" t="s">
        <v>56</v>
      </c>
      <c r="I5" s="34"/>
      <c r="J5" s="34"/>
    </row>
    <row r="6" spans="1:12" ht="21" customHeight="1" x14ac:dyDescent="0.25">
      <c r="A6" s="21" t="s">
        <v>3</v>
      </c>
      <c r="B6" s="21" t="s">
        <v>4</v>
      </c>
      <c r="C6" s="21" t="s">
        <v>5</v>
      </c>
      <c r="D6" s="21" t="s">
        <v>6</v>
      </c>
      <c r="E6" s="21">
        <v>5</v>
      </c>
      <c r="F6" s="22">
        <v>6</v>
      </c>
      <c r="G6" s="22">
        <v>7</v>
      </c>
      <c r="H6" s="22">
        <v>8</v>
      </c>
      <c r="I6" s="22">
        <v>9</v>
      </c>
      <c r="J6" s="22">
        <v>11</v>
      </c>
    </row>
    <row r="7" spans="1:12" ht="30" customHeight="1" x14ac:dyDescent="0.25">
      <c r="A7" s="31" t="s">
        <v>11</v>
      </c>
      <c r="B7" s="30" t="s">
        <v>7</v>
      </c>
      <c r="C7" s="14">
        <v>1448670130.96</v>
      </c>
      <c r="D7" s="14">
        <v>257558165.09</v>
      </c>
      <c r="E7" s="10">
        <f>D7/C7*100</f>
        <v>17.778938047084754</v>
      </c>
      <c r="F7" s="14">
        <v>1736256863.8699999</v>
      </c>
      <c r="G7" s="14">
        <v>315642225.69999999</v>
      </c>
      <c r="H7" s="14">
        <f>G7/F7*100</f>
        <v>18.179465968903628</v>
      </c>
      <c r="I7" s="10">
        <f>F7/C7*100</f>
        <v>119.85177486329637</v>
      </c>
      <c r="J7" s="10">
        <f>G7/D7*100</f>
        <v>122.55182264934344</v>
      </c>
    </row>
    <row r="8" spans="1:12" ht="14.25" customHeight="1" x14ac:dyDescent="0.25">
      <c r="A8" s="32" t="s">
        <v>9</v>
      </c>
      <c r="B8" s="28"/>
      <c r="C8" s="15"/>
      <c r="D8" s="15"/>
      <c r="E8" s="11"/>
      <c r="F8" s="15"/>
      <c r="G8" s="15"/>
      <c r="H8" s="15"/>
      <c r="I8" s="13"/>
      <c r="J8" s="13"/>
    </row>
    <row r="9" spans="1:12" x14ac:dyDescent="0.25">
      <c r="A9" s="26" t="s">
        <v>12</v>
      </c>
      <c r="B9" s="27" t="s">
        <v>13</v>
      </c>
      <c r="C9" s="16">
        <v>166853041.40000001</v>
      </c>
      <c r="D9" s="16">
        <v>33168608.27</v>
      </c>
      <c r="E9" s="16">
        <f>D9/C9*100</f>
        <v>19.878935374323959</v>
      </c>
      <c r="F9" s="16">
        <v>214884590.62</v>
      </c>
      <c r="G9" s="16">
        <v>40093998.43</v>
      </c>
      <c r="H9" s="16">
        <f>G9/F9*100</f>
        <v>18.65838695753753</v>
      </c>
      <c r="I9" s="16">
        <f>F9/C9*100</f>
        <v>128.78673880738742</v>
      </c>
      <c r="J9" s="16">
        <f>G9/D9*100</f>
        <v>120.87935105273561</v>
      </c>
    </row>
    <row r="10" spans="1:12" ht="47.25" x14ac:dyDescent="0.25">
      <c r="A10" s="9" t="s">
        <v>57</v>
      </c>
      <c r="B10" s="28" t="s">
        <v>14</v>
      </c>
      <c r="C10" s="17">
        <v>6985458</v>
      </c>
      <c r="D10" s="17">
        <v>1411334.17</v>
      </c>
      <c r="E10" s="17">
        <f>D10/C10*100</f>
        <v>20.203888850237163</v>
      </c>
      <c r="F10" s="17">
        <v>7307578.9000000004</v>
      </c>
      <c r="G10" s="17">
        <v>1237382.94</v>
      </c>
      <c r="H10" s="17">
        <f>G10/F10*100</f>
        <v>16.932871432972142</v>
      </c>
      <c r="I10" s="17">
        <f>F10/C10*100</f>
        <v>104.61130680336208</v>
      </c>
      <c r="J10" s="17">
        <f>G10/D10*100</f>
        <v>87.674695780943225</v>
      </c>
    </row>
    <row r="11" spans="1:12" ht="65.25" customHeight="1" x14ac:dyDescent="0.25">
      <c r="A11" s="9" t="s">
        <v>58</v>
      </c>
      <c r="B11" s="28" t="s">
        <v>15</v>
      </c>
      <c r="C11" s="17">
        <v>3930635.5</v>
      </c>
      <c r="D11" s="17">
        <v>1018954.72</v>
      </c>
      <c r="E11" s="17">
        <f t="shared" ref="E11:E51" si="0">D11/C11*100</f>
        <v>25.923409077234457</v>
      </c>
      <c r="F11" s="17">
        <v>5071280</v>
      </c>
      <c r="G11" s="17">
        <v>1002341.91</v>
      </c>
      <c r="H11" s="17">
        <f t="shared" ref="H11:H51" si="1">G11/F11*100</f>
        <v>19.765067399157608</v>
      </c>
      <c r="I11" s="17">
        <f t="shared" ref="I11:I51" si="2">F11/C11*100</f>
        <v>129.01934051122268</v>
      </c>
      <c r="J11" s="17">
        <f t="shared" ref="J11:J51" si="3">G11/D11*100</f>
        <v>98.369622351815593</v>
      </c>
    </row>
    <row r="12" spans="1:12" ht="63" x14ac:dyDescent="0.25">
      <c r="A12" s="9" t="s">
        <v>59</v>
      </c>
      <c r="B12" s="28" t="s">
        <v>16</v>
      </c>
      <c r="C12" s="17">
        <v>35585032.5</v>
      </c>
      <c r="D12" s="17">
        <v>7624095.9900000002</v>
      </c>
      <c r="E12" s="17">
        <f t="shared" si="0"/>
        <v>21.425007803491539</v>
      </c>
      <c r="F12" s="17">
        <v>42857041.740000002</v>
      </c>
      <c r="G12" s="17">
        <v>7507260.9199999999</v>
      </c>
      <c r="H12" s="17">
        <f t="shared" si="1"/>
        <v>17.516983476237481</v>
      </c>
      <c r="I12" s="17">
        <f t="shared" si="2"/>
        <v>120.43558409002438</v>
      </c>
      <c r="J12" s="17">
        <f t="shared" si="3"/>
        <v>98.467555102227919</v>
      </c>
    </row>
    <row r="13" spans="1:12" ht="16.5" customHeight="1" x14ac:dyDescent="0.25">
      <c r="A13" s="9" t="s">
        <v>60</v>
      </c>
      <c r="B13" s="28" t="s">
        <v>17</v>
      </c>
      <c r="C13" s="17">
        <v>20400</v>
      </c>
      <c r="D13" s="17" t="s">
        <v>8</v>
      </c>
      <c r="E13" s="17" t="s">
        <v>8</v>
      </c>
      <c r="F13" s="17">
        <v>191000</v>
      </c>
      <c r="G13" s="17">
        <v>191000</v>
      </c>
      <c r="H13" s="17">
        <f t="shared" si="1"/>
        <v>100</v>
      </c>
      <c r="I13" s="17">
        <f t="shared" si="2"/>
        <v>936.27450980392166</v>
      </c>
      <c r="J13" s="17" t="s">
        <v>8</v>
      </c>
    </row>
    <row r="14" spans="1:12" ht="47.25" x14ac:dyDescent="0.25">
      <c r="A14" s="9" t="s">
        <v>61</v>
      </c>
      <c r="B14" s="28" t="s">
        <v>18</v>
      </c>
      <c r="C14" s="17">
        <v>9765825.4499999993</v>
      </c>
      <c r="D14" s="17">
        <v>2359404.2799999998</v>
      </c>
      <c r="E14" s="17">
        <f t="shared" si="0"/>
        <v>24.159803921131932</v>
      </c>
      <c r="F14" s="17">
        <v>12733469.4</v>
      </c>
      <c r="G14" s="17">
        <v>2317825.8199999998</v>
      </c>
      <c r="H14" s="17">
        <f t="shared" si="1"/>
        <v>18.202626065131941</v>
      </c>
      <c r="I14" s="17">
        <f t="shared" si="2"/>
        <v>130.3880503004485</v>
      </c>
      <c r="J14" s="17">
        <f t="shared" si="3"/>
        <v>98.237756015259919</v>
      </c>
    </row>
    <row r="15" spans="1:12" ht="15.75" customHeight="1" x14ac:dyDescent="0.25">
      <c r="A15" s="9" t="s">
        <v>62</v>
      </c>
      <c r="B15" s="28" t="s">
        <v>19</v>
      </c>
      <c r="C15" s="17"/>
      <c r="D15" s="17"/>
      <c r="E15" s="17" t="s">
        <v>8</v>
      </c>
      <c r="F15" s="17">
        <v>1400200</v>
      </c>
      <c r="G15" s="17" t="s">
        <v>8</v>
      </c>
      <c r="H15" s="17" t="s">
        <v>8</v>
      </c>
      <c r="I15" s="17" t="s">
        <v>8</v>
      </c>
      <c r="J15" s="17" t="s">
        <v>8</v>
      </c>
    </row>
    <row r="16" spans="1:12" x14ac:dyDescent="0.25">
      <c r="A16" s="19" t="s">
        <v>63</v>
      </c>
      <c r="B16" s="28" t="s">
        <v>20</v>
      </c>
      <c r="C16" s="17">
        <v>3168900</v>
      </c>
      <c r="D16" s="17" t="s">
        <v>8</v>
      </c>
      <c r="E16" s="17" t="s">
        <v>8</v>
      </c>
      <c r="F16" s="17">
        <v>3328974</v>
      </c>
      <c r="G16" s="17">
        <v>200000</v>
      </c>
      <c r="H16" s="17">
        <f t="shared" si="1"/>
        <v>6.0078570754833169</v>
      </c>
      <c r="I16" s="17">
        <f t="shared" si="2"/>
        <v>105.05140585061061</v>
      </c>
      <c r="J16" s="17" t="s">
        <v>8</v>
      </c>
    </row>
    <row r="17" spans="1:10" ht="17.25" customHeight="1" x14ac:dyDescent="0.25">
      <c r="A17" s="19" t="s">
        <v>64</v>
      </c>
      <c r="B17" s="28" t="s">
        <v>21</v>
      </c>
      <c r="C17" s="17">
        <v>107396789.95</v>
      </c>
      <c r="D17" s="17">
        <v>20754819.109999999</v>
      </c>
      <c r="E17" s="17">
        <f t="shared" si="0"/>
        <v>19.325362629239365</v>
      </c>
      <c r="F17" s="17">
        <v>141995046.58000001</v>
      </c>
      <c r="G17" s="17">
        <v>27638186.84</v>
      </c>
      <c r="H17" s="17">
        <f t="shared" si="1"/>
        <v>19.464190833184205</v>
      </c>
      <c r="I17" s="17">
        <f t="shared" si="2"/>
        <v>132.21535452419729</v>
      </c>
      <c r="J17" s="17">
        <f t="shared" si="3"/>
        <v>133.16515404696295</v>
      </c>
    </row>
    <row r="18" spans="1:10" ht="18.75" customHeight="1" x14ac:dyDescent="0.25">
      <c r="A18" s="25" t="s">
        <v>65</v>
      </c>
      <c r="B18" s="27" t="s">
        <v>22</v>
      </c>
      <c r="C18" s="16">
        <v>859500</v>
      </c>
      <c r="D18" s="16">
        <v>182974.68</v>
      </c>
      <c r="E18" s="16">
        <f t="shared" si="0"/>
        <v>21.288502617801047</v>
      </c>
      <c r="F18" s="16">
        <v>869900</v>
      </c>
      <c r="G18" s="16">
        <v>215723.61</v>
      </c>
      <c r="H18" s="16">
        <f t="shared" si="1"/>
        <v>24.798667662949764</v>
      </c>
      <c r="I18" s="16">
        <f t="shared" si="2"/>
        <v>101.21000581733566</v>
      </c>
      <c r="J18" s="16">
        <f t="shared" si="3"/>
        <v>117.89806655215902</v>
      </c>
    </row>
    <row r="19" spans="1:10" ht="20.25" customHeight="1" x14ac:dyDescent="0.25">
      <c r="A19" s="19" t="s">
        <v>66</v>
      </c>
      <c r="B19" s="28" t="s">
        <v>23</v>
      </c>
      <c r="C19" s="17">
        <v>859500</v>
      </c>
      <c r="D19" s="17">
        <v>182974.68</v>
      </c>
      <c r="E19" s="17">
        <f t="shared" si="0"/>
        <v>21.288502617801047</v>
      </c>
      <c r="F19" s="17">
        <v>869900</v>
      </c>
      <c r="G19" s="17">
        <v>215723.61</v>
      </c>
      <c r="H19" s="17">
        <f t="shared" si="1"/>
        <v>24.798667662949764</v>
      </c>
      <c r="I19" s="17">
        <f t="shared" si="2"/>
        <v>101.21000581733566</v>
      </c>
      <c r="J19" s="17">
        <f t="shared" si="3"/>
        <v>117.89806655215902</v>
      </c>
    </row>
    <row r="20" spans="1:10" ht="34.5" customHeight="1" x14ac:dyDescent="0.25">
      <c r="A20" s="25" t="s">
        <v>67</v>
      </c>
      <c r="B20" s="27" t="s">
        <v>24</v>
      </c>
      <c r="C20" s="16">
        <v>14012264.130000001</v>
      </c>
      <c r="D20" s="16">
        <v>2287988.79</v>
      </c>
      <c r="E20" s="16">
        <f t="shared" si="0"/>
        <v>16.328473177303714</v>
      </c>
      <c r="F20" s="16">
        <v>14097395.789999999</v>
      </c>
      <c r="G20" s="16">
        <v>3649921.49</v>
      </c>
      <c r="H20" s="16">
        <f t="shared" si="1"/>
        <v>25.89074992552224</v>
      </c>
      <c r="I20" s="16">
        <f t="shared" si="2"/>
        <v>100.60755106533949</v>
      </c>
      <c r="J20" s="16">
        <f t="shared" si="3"/>
        <v>159.52532223726499</v>
      </c>
    </row>
    <row r="21" spans="1:10" ht="19.5" customHeight="1" x14ac:dyDescent="0.25">
      <c r="A21" s="19" t="s">
        <v>68</v>
      </c>
      <c r="B21" s="28" t="s">
        <v>26</v>
      </c>
      <c r="C21" s="17">
        <v>89800</v>
      </c>
      <c r="D21" s="29" t="s">
        <v>8</v>
      </c>
      <c r="E21" s="29" t="s">
        <v>8</v>
      </c>
      <c r="F21" s="17">
        <v>104100</v>
      </c>
      <c r="G21" s="29" t="s">
        <v>8</v>
      </c>
      <c r="H21" s="29" t="s">
        <v>8</v>
      </c>
      <c r="I21" s="17">
        <f t="shared" si="2"/>
        <v>115.92427616926504</v>
      </c>
      <c r="J21" s="17" t="s">
        <v>8</v>
      </c>
    </row>
    <row r="22" spans="1:10" ht="53.25" customHeight="1" x14ac:dyDescent="0.25">
      <c r="A22" s="19" t="s">
        <v>69</v>
      </c>
      <c r="B22" s="28" t="s">
        <v>25</v>
      </c>
      <c r="C22" s="17">
        <v>13903464.130000001</v>
      </c>
      <c r="D22" s="17">
        <v>2287988.79</v>
      </c>
      <c r="E22" s="17">
        <f t="shared" si="0"/>
        <v>16.456249813764938</v>
      </c>
      <c r="F22" s="17">
        <v>13939735.43</v>
      </c>
      <c r="G22" s="17">
        <v>3649921.49</v>
      </c>
      <c r="H22" s="17">
        <f t="shared" si="1"/>
        <v>26.183577933229113</v>
      </c>
      <c r="I22" s="17">
        <f t="shared" si="2"/>
        <v>100.26087958843102</v>
      </c>
      <c r="J22" s="17">
        <f t="shared" si="3"/>
        <v>159.52532223726499</v>
      </c>
    </row>
    <row r="23" spans="1:10" ht="36" customHeight="1" x14ac:dyDescent="0.25">
      <c r="A23" s="19" t="s">
        <v>70</v>
      </c>
      <c r="B23" s="28" t="s">
        <v>27</v>
      </c>
      <c r="C23" s="17">
        <v>19000</v>
      </c>
      <c r="D23" s="29" t="s">
        <v>8</v>
      </c>
      <c r="E23" s="29" t="s">
        <v>8</v>
      </c>
      <c r="F23" s="17">
        <v>53560.36</v>
      </c>
      <c r="G23" s="29" t="s">
        <v>8</v>
      </c>
      <c r="H23" s="29" t="s">
        <v>8</v>
      </c>
      <c r="I23" s="17">
        <f t="shared" si="2"/>
        <v>281.89663157894739</v>
      </c>
      <c r="J23" s="17" t="s">
        <v>8</v>
      </c>
    </row>
    <row r="24" spans="1:10" ht="20.25" customHeight="1" x14ac:dyDescent="0.25">
      <c r="A24" s="25" t="s">
        <v>71</v>
      </c>
      <c r="B24" s="27" t="s">
        <v>28</v>
      </c>
      <c r="C24" s="16">
        <v>78420242.219999999</v>
      </c>
      <c r="D24" s="16">
        <v>19610301.199999999</v>
      </c>
      <c r="E24" s="16">
        <f t="shared" si="0"/>
        <v>25.006682770738319</v>
      </c>
      <c r="F24" s="16">
        <v>209361470.08000001</v>
      </c>
      <c r="G24" s="16">
        <v>4865427.38</v>
      </c>
      <c r="H24" s="16">
        <f t="shared" si="1"/>
        <v>2.3239363853056871</v>
      </c>
      <c r="I24" s="16">
        <f t="shared" si="2"/>
        <v>266.97376105095128</v>
      </c>
      <c r="J24" s="16">
        <f t="shared" si="3"/>
        <v>24.810569355252944</v>
      </c>
    </row>
    <row r="25" spans="1:10" ht="19.5" customHeight="1" x14ac:dyDescent="0.25">
      <c r="A25" s="19" t="s">
        <v>72</v>
      </c>
      <c r="B25" s="28" t="s">
        <v>29</v>
      </c>
      <c r="C25" s="17">
        <v>1850900</v>
      </c>
      <c r="D25" s="17" t="s">
        <v>8</v>
      </c>
      <c r="E25" s="17" t="s">
        <v>8</v>
      </c>
      <c r="F25" s="17">
        <v>1915000</v>
      </c>
      <c r="G25" s="17" t="s">
        <v>8</v>
      </c>
      <c r="H25" s="17" t="s">
        <v>8</v>
      </c>
      <c r="I25" s="17">
        <f t="shared" si="2"/>
        <v>103.46318007455832</v>
      </c>
      <c r="J25" s="17" t="s">
        <v>8</v>
      </c>
    </row>
    <row r="26" spans="1:10" ht="21" customHeight="1" x14ac:dyDescent="0.25">
      <c r="A26" s="19" t="s">
        <v>73</v>
      </c>
      <c r="B26" s="28" t="s">
        <v>30</v>
      </c>
      <c r="C26" s="17">
        <v>7350000</v>
      </c>
      <c r="D26" s="17">
        <v>7350000</v>
      </c>
      <c r="E26" s="17">
        <f t="shared" si="0"/>
        <v>100</v>
      </c>
      <c r="F26" s="17">
        <v>12704703.279999999</v>
      </c>
      <c r="G26" s="17" t="s">
        <v>8</v>
      </c>
      <c r="H26" s="17" t="s">
        <v>8</v>
      </c>
      <c r="I26" s="17">
        <f t="shared" si="2"/>
        <v>172.85310585034011</v>
      </c>
      <c r="J26" s="17" t="s">
        <v>8</v>
      </c>
    </row>
    <row r="27" spans="1:10" ht="23.25" customHeight="1" x14ac:dyDescent="0.25">
      <c r="A27" s="19" t="s">
        <v>74</v>
      </c>
      <c r="B27" s="28" t="s">
        <v>31</v>
      </c>
      <c r="C27" s="17">
        <v>65191463.479999997</v>
      </c>
      <c r="D27" s="17">
        <v>11793858.83</v>
      </c>
      <c r="E27" s="17">
        <f t="shared" si="0"/>
        <v>18.091109173547274</v>
      </c>
      <c r="F27" s="17">
        <v>190215367.00999999</v>
      </c>
      <c r="G27" s="17">
        <v>4367589.05</v>
      </c>
      <c r="H27" s="17">
        <f t="shared" si="1"/>
        <v>2.296128393123142</v>
      </c>
      <c r="I27" s="17">
        <f t="shared" si="2"/>
        <v>291.77956262380258</v>
      </c>
      <c r="J27" s="17">
        <f t="shared" si="3"/>
        <v>37.032739775468379</v>
      </c>
    </row>
    <row r="28" spans="1:10" ht="23.25" customHeight="1" x14ac:dyDescent="0.25">
      <c r="A28" s="19" t="s">
        <v>75</v>
      </c>
      <c r="B28" s="28" t="s">
        <v>32</v>
      </c>
      <c r="C28" s="17">
        <v>4027878.74</v>
      </c>
      <c r="D28" s="17">
        <v>466442.37</v>
      </c>
      <c r="E28" s="17">
        <f t="shared" si="0"/>
        <v>11.580347873133837</v>
      </c>
      <c r="F28" s="17">
        <v>4526399.79</v>
      </c>
      <c r="G28" s="17">
        <v>497838.33</v>
      </c>
      <c r="H28" s="17">
        <f t="shared" si="1"/>
        <v>10.998549688426881</v>
      </c>
      <c r="I28" s="17">
        <f t="shared" si="2"/>
        <v>112.3767641028836</v>
      </c>
      <c r="J28" s="17">
        <f t="shared" si="3"/>
        <v>106.73094084484649</v>
      </c>
    </row>
    <row r="29" spans="1:10" ht="20.25" customHeight="1" x14ac:dyDescent="0.25">
      <c r="A29" s="25" t="s">
        <v>76</v>
      </c>
      <c r="B29" s="27" t="s">
        <v>33</v>
      </c>
      <c r="C29" s="16">
        <v>229882661.68000001</v>
      </c>
      <c r="D29" s="16">
        <v>21046886.899999999</v>
      </c>
      <c r="E29" s="16">
        <f t="shared" si="0"/>
        <v>9.1554912172095726</v>
      </c>
      <c r="F29" s="16">
        <v>317841896</v>
      </c>
      <c r="G29" s="16">
        <v>32547867.91</v>
      </c>
      <c r="H29" s="16">
        <f t="shared" si="1"/>
        <v>10.24026986989783</v>
      </c>
      <c r="I29" s="16">
        <f t="shared" si="2"/>
        <v>138.26266569091692</v>
      </c>
      <c r="J29" s="16">
        <f t="shared" si="3"/>
        <v>154.64457078448027</v>
      </c>
    </row>
    <row r="30" spans="1:10" ht="20.25" customHeight="1" x14ac:dyDescent="0.25">
      <c r="A30" s="19" t="s">
        <v>77</v>
      </c>
      <c r="B30" s="28" t="s">
        <v>34</v>
      </c>
      <c r="C30" s="17">
        <v>2083358.56</v>
      </c>
      <c r="D30" s="17" t="s">
        <v>8</v>
      </c>
      <c r="E30" s="17" t="s">
        <v>8</v>
      </c>
      <c r="F30" s="17">
        <v>8352088.9100000001</v>
      </c>
      <c r="G30" s="17">
        <v>1300000</v>
      </c>
      <c r="H30" s="17">
        <f t="shared" si="1"/>
        <v>15.564968405011866</v>
      </c>
      <c r="I30" s="17">
        <f t="shared" si="2"/>
        <v>400.89541331761922</v>
      </c>
      <c r="J30" s="17" t="s">
        <v>8</v>
      </c>
    </row>
    <row r="31" spans="1:10" ht="21.75" customHeight="1" x14ac:dyDescent="0.25">
      <c r="A31" s="19" t="s">
        <v>78</v>
      </c>
      <c r="B31" s="28" t="s">
        <v>35</v>
      </c>
      <c r="C31" s="17">
        <v>163590379.65000001</v>
      </c>
      <c r="D31" s="17">
        <v>9763026.6899999995</v>
      </c>
      <c r="E31" s="17">
        <f t="shared" si="0"/>
        <v>5.9679711673069642</v>
      </c>
      <c r="F31" s="17">
        <v>216301650.19999999</v>
      </c>
      <c r="G31" s="17">
        <v>14840729.619999999</v>
      </c>
      <c r="H31" s="17">
        <f t="shared" si="1"/>
        <v>6.8611263974536252</v>
      </c>
      <c r="I31" s="17">
        <f t="shared" si="2"/>
        <v>132.22149778170038</v>
      </c>
      <c r="J31" s="17">
        <f t="shared" si="3"/>
        <v>152.00951601618536</v>
      </c>
    </row>
    <row r="32" spans="1:10" ht="20.25" customHeight="1" x14ac:dyDescent="0.25">
      <c r="A32" s="19" t="s">
        <v>79</v>
      </c>
      <c r="B32" s="28" t="s">
        <v>36</v>
      </c>
      <c r="C32" s="17">
        <v>64208923.469999999</v>
      </c>
      <c r="D32" s="17">
        <v>11283860.210000001</v>
      </c>
      <c r="E32" s="17">
        <f t="shared" si="0"/>
        <v>17.573663597197825</v>
      </c>
      <c r="F32" s="17">
        <v>93188156.890000001</v>
      </c>
      <c r="G32" s="17">
        <v>16407138.289999999</v>
      </c>
      <c r="H32" s="17">
        <f t="shared" si="1"/>
        <v>17.606462921427994</v>
      </c>
      <c r="I32" s="17">
        <f t="shared" si="2"/>
        <v>145.13271965000288</v>
      </c>
      <c r="J32" s="17">
        <f t="shared" si="3"/>
        <v>145.40359402414111</v>
      </c>
    </row>
    <row r="33" spans="1:10" ht="20.25" customHeight="1" x14ac:dyDescent="0.25">
      <c r="A33" s="25" t="s">
        <v>80</v>
      </c>
      <c r="B33" s="27" t="s">
        <v>37</v>
      </c>
      <c r="C33" s="16">
        <v>803155901.77999997</v>
      </c>
      <c r="D33" s="16">
        <v>149182814.22999999</v>
      </c>
      <c r="E33" s="16">
        <f t="shared" si="0"/>
        <v>18.574577351591703</v>
      </c>
      <c r="F33" s="16">
        <v>843622259.63</v>
      </c>
      <c r="G33" s="16">
        <v>194286517.81999999</v>
      </c>
      <c r="H33" s="16">
        <f t="shared" si="1"/>
        <v>23.03003691548053</v>
      </c>
      <c r="I33" s="16">
        <f t="shared" si="2"/>
        <v>105.03841878772431</v>
      </c>
      <c r="J33" s="16">
        <f t="shared" si="3"/>
        <v>130.23384685615474</v>
      </c>
    </row>
    <row r="34" spans="1:10" ht="21.75" customHeight="1" x14ac:dyDescent="0.25">
      <c r="A34" s="19" t="s">
        <v>81</v>
      </c>
      <c r="B34" s="28" t="s">
        <v>38</v>
      </c>
      <c r="C34" s="17">
        <v>253346149.19999999</v>
      </c>
      <c r="D34" s="17">
        <v>42415391.530000001</v>
      </c>
      <c r="E34" s="17">
        <f t="shared" si="0"/>
        <v>16.742070745474745</v>
      </c>
      <c r="F34" s="17">
        <v>228206766.16999999</v>
      </c>
      <c r="G34" s="17">
        <v>43812717.840000004</v>
      </c>
      <c r="H34" s="17">
        <f t="shared" si="1"/>
        <v>19.19869361251201</v>
      </c>
      <c r="I34" s="17">
        <f t="shared" si="2"/>
        <v>90.077061321285711</v>
      </c>
      <c r="J34" s="17">
        <f t="shared" si="3"/>
        <v>103.29438503240431</v>
      </c>
    </row>
    <row r="35" spans="1:10" ht="20.25" customHeight="1" x14ac:dyDescent="0.25">
      <c r="A35" s="19" t="s">
        <v>82</v>
      </c>
      <c r="B35" s="28" t="s">
        <v>39</v>
      </c>
      <c r="C35" s="17">
        <v>429552078.62</v>
      </c>
      <c r="D35" s="17">
        <v>79427059.780000001</v>
      </c>
      <c r="E35" s="17">
        <f t="shared" si="0"/>
        <v>18.490670569019539</v>
      </c>
      <c r="F35" s="17">
        <v>465862267.75999999</v>
      </c>
      <c r="G35" s="17">
        <v>114278653.69</v>
      </c>
      <c r="H35" s="17">
        <f t="shared" si="1"/>
        <v>24.53056656412306</v>
      </c>
      <c r="I35" s="17">
        <f t="shared" si="2"/>
        <v>108.45303537039138</v>
      </c>
      <c r="J35" s="17">
        <f t="shared" si="3"/>
        <v>143.87874108211133</v>
      </c>
    </row>
    <row r="36" spans="1:10" ht="24" customHeight="1" x14ac:dyDescent="0.25">
      <c r="A36" s="19" t="s">
        <v>83</v>
      </c>
      <c r="B36" s="28" t="s">
        <v>40</v>
      </c>
      <c r="C36" s="17">
        <v>33691924.789999999</v>
      </c>
      <c r="D36" s="17">
        <v>8035263</v>
      </c>
      <c r="E36" s="17">
        <f t="shared" si="0"/>
        <v>23.849225148409815</v>
      </c>
      <c r="F36" s="17">
        <v>38978035.369999997</v>
      </c>
      <c r="G36" s="17">
        <v>8981331.75</v>
      </c>
      <c r="H36" s="17">
        <f t="shared" si="1"/>
        <v>23.04203294174393</v>
      </c>
      <c r="I36" s="17">
        <f t="shared" si="2"/>
        <v>115.68954760806349</v>
      </c>
      <c r="J36" s="17">
        <f t="shared" si="3"/>
        <v>111.77396122566243</v>
      </c>
    </row>
    <row r="37" spans="1:10" ht="36" customHeight="1" x14ac:dyDescent="0.25">
      <c r="A37" s="19" t="s">
        <v>84</v>
      </c>
      <c r="B37" s="28" t="s">
        <v>41</v>
      </c>
      <c r="C37" s="17"/>
      <c r="D37" s="17"/>
      <c r="E37" s="17" t="s">
        <v>8</v>
      </c>
      <c r="F37" s="17">
        <v>420450</v>
      </c>
      <c r="G37" s="17">
        <v>20200.34</v>
      </c>
      <c r="H37" s="17">
        <f t="shared" si="1"/>
        <v>4.8044571292662628</v>
      </c>
      <c r="I37" s="17" t="s">
        <v>8</v>
      </c>
      <c r="J37" s="17" t="s">
        <v>8</v>
      </c>
    </row>
    <row r="38" spans="1:10" ht="21.75" customHeight="1" x14ac:dyDescent="0.25">
      <c r="A38" s="19" t="s">
        <v>85</v>
      </c>
      <c r="B38" s="28" t="s">
        <v>42</v>
      </c>
      <c r="C38" s="17">
        <v>4243357.76</v>
      </c>
      <c r="D38" s="17">
        <v>156951</v>
      </c>
      <c r="E38" s="17">
        <f t="shared" si="0"/>
        <v>3.6987454010948162</v>
      </c>
      <c r="F38" s="17">
        <v>5836579</v>
      </c>
      <c r="G38" s="17">
        <v>773139.59</v>
      </c>
      <c r="H38" s="17">
        <f t="shared" si="1"/>
        <v>13.246451217399782</v>
      </c>
      <c r="I38" s="17">
        <f t="shared" si="2"/>
        <v>137.54623885401546</v>
      </c>
      <c r="J38" s="17">
        <f t="shared" si="3"/>
        <v>492.59933992137672</v>
      </c>
    </row>
    <row r="39" spans="1:10" ht="22.5" customHeight="1" x14ac:dyDescent="0.25">
      <c r="A39" s="19" t="s">
        <v>86</v>
      </c>
      <c r="B39" s="28" t="s">
        <v>43</v>
      </c>
      <c r="C39" s="17">
        <v>82322391.409999996</v>
      </c>
      <c r="D39" s="17">
        <v>19148148.920000002</v>
      </c>
      <c r="E39" s="17">
        <f t="shared" si="0"/>
        <v>23.259952234179153</v>
      </c>
      <c r="F39" s="17">
        <v>104318161.33</v>
      </c>
      <c r="G39" s="17">
        <v>26420474.609999999</v>
      </c>
      <c r="H39" s="17">
        <f t="shared" si="1"/>
        <v>25.326821593817677</v>
      </c>
      <c r="I39" s="17">
        <f t="shared" si="2"/>
        <v>126.71906093015673</v>
      </c>
      <c r="J39" s="17">
        <f t="shared" si="3"/>
        <v>137.97926222729626</v>
      </c>
    </row>
    <row r="40" spans="1:10" ht="21" customHeight="1" x14ac:dyDescent="0.25">
      <c r="A40" s="25" t="s">
        <v>87</v>
      </c>
      <c r="B40" s="27" t="s">
        <v>44</v>
      </c>
      <c r="C40" s="16">
        <v>81035667.189999998</v>
      </c>
      <c r="D40" s="16">
        <v>14429749</v>
      </c>
      <c r="E40" s="16">
        <f t="shared" si="0"/>
        <v>17.80666402877555</v>
      </c>
      <c r="F40" s="16">
        <v>62666172.950000003</v>
      </c>
      <c r="G40" s="16">
        <v>18918574.539999999</v>
      </c>
      <c r="H40" s="16">
        <f t="shared" si="1"/>
        <v>30.18945253780652</v>
      </c>
      <c r="I40" s="16">
        <f t="shared" si="2"/>
        <v>77.331593757437673</v>
      </c>
      <c r="J40" s="16">
        <f t="shared" si="3"/>
        <v>131.1081332045346</v>
      </c>
    </row>
    <row r="41" spans="1:10" ht="20.25" customHeight="1" x14ac:dyDescent="0.25">
      <c r="A41" s="19" t="s">
        <v>88</v>
      </c>
      <c r="B41" s="28" t="s">
        <v>45</v>
      </c>
      <c r="C41" s="17">
        <v>81035667.189999998</v>
      </c>
      <c r="D41" s="17">
        <v>14429749</v>
      </c>
      <c r="E41" s="17">
        <f t="shared" si="0"/>
        <v>17.80666402877555</v>
      </c>
      <c r="F41" s="17">
        <v>62666172.950000003</v>
      </c>
      <c r="G41" s="17">
        <v>18918574.539999999</v>
      </c>
      <c r="H41" s="17">
        <f t="shared" si="1"/>
        <v>30.18945253780652</v>
      </c>
      <c r="I41" s="17">
        <f t="shared" si="2"/>
        <v>77.331593757437673</v>
      </c>
      <c r="J41" s="17">
        <f t="shared" si="3"/>
        <v>131.1081332045346</v>
      </c>
    </row>
    <row r="42" spans="1:10" ht="20.25" customHeight="1" x14ac:dyDescent="0.25">
      <c r="A42" s="25" t="s">
        <v>89</v>
      </c>
      <c r="B42" s="27" t="s">
        <v>46</v>
      </c>
      <c r="C42" s="16">
        <v>50028699.869999997</v>
      </c>
      <c r="D42" s="16">
        <v>12077426.619999999</v>
      </c>
      <c r="E42" s="16">
        <f t="shared" si="0"/>
        <v>24.140996370849724</v>
      </c>
      <c r="F42" s="16">
        <v>47062953</v>
      </c>
      <c r="G42" s="16">
        <v>13651665.859999999</v>
      </c>
      <c r="H42" s="16">
        <f t="shared" si="1"/>
        <v>29.007244530533388</v>
      </c>
      <c r="I42" s="16">
        <f t="shared" si="2"/>
        <v>94.071908968838855</v>
      </c>
      <c r="J42" s="16">
        <f t="shared" si="3"/>
        <v>113.03455851591006</v>
      </c>
    </row>
    <row r="43" spans="1:10" ht="20.25" customHeight="1" x14ac:dyDescent="0.25">
      <c r="A43" s="19" t="s">
        <v>90</v>
      </c>
      <c r="B43" s="28" t="s">
        <v>47</v>
      </c>
      <c r="C43" s="17">
        <v>19000</v>
      </c>
      <c r="D43" s="17">
        <v>1327.74</v>
      </c>
      <c r="E43" s="17">
        <f t="shared" si="0"/>
        <v>6.9881052631578937</v>
      </c>
      <c r="F43" s="17">
        <v>1000</v>
      </c>
      <c r="G43" s="17">
        <v>885.16</v>
      </c>
      <c r="H43" s="17">
        <f t="shared" si="1"/>
        <v>88.515999999999991</v>
      </c>
      <c r="I43" s="17">
        <f t="shared" si="2"/>
        <v>5.2631578947368416</v>
      </c>
      <c r="J43" s="17">
        <f t="shared" si="3"/>
        <v>66.666666666666657</v>
      </c>
    </row>
    <row r="44" spans="1:10" ht="18" customHeight="1" x14ac:dyDescent="0.25">
      <c r="A44" s="19" t="s">
        <v>91</v>
      </c>
      <c r="B44" s="28" t="s">
        <v>48</v>
      </c>
      <c r="C44" s="17">
        <v>7206779.2599999998</v>
      </c>
      <c r="D44" s="17">
        <v>1315689.73</v>
      </c>
      <c r="E44" s="17">
        <f t="shared" si="0"/>
        <v>18.256279019152309</v>
      </c>
      <c r="F44" s="17">
        <v>3109900</v>
      </c>
      <c r="G44" s="17">
        <v>1207782.94</v>
      </c>
      <c r="H44" s="17">
        <f t="shared" si="1"/>
        <v>38.836713077590915</v>
      </c>
      <c r="I44" s="17">
        <f t="shared" si="2"/>
        <v>43.152424790654678</v>
      </c>
      <c r="J44" s="17">
        <f t="shared" si="3"/>
        <v>91.79846224078986</v>
      </c>
    </row>
    <row r="45" spans="1:10" ht="17.25" customHeight="1" x14ac:dyDescent="0.25">
      <c r="A45" s="19" t="s">
        <v>92</v>
      </c>
      <c r="B45" s="28" t="s">
        <v>49</v>
      </c>
      <c r="C45" s="17">
        <v>5333300</v>
      </c>
      <c r="D45" s="17">
        <v>1665976.51</v>
      </c>
      <c r="E45" s="17">
        <f t="shared" si="0"/>
        <v>31.237254795342473</v>
      </c>
      <c r="F45" s="17">
        <v>5614000</v>
      </c>
      <c r="G45" s="17">
        <v>1580418.84</v>
      </c>
      <c r="H45" s="17">
        <f t="shared" si="1"/>
        <v>28.151386533665836</v>
      </c>
      <c r="I45" s="17">
        <f t="shared" si="2"/>
        <v>105.26315789473684</v>
      </c>
      <c r="J45" s="17">
        <f t="shared" si="3"/>
        <v>94.86441318431315</v>
      </c>
    </row>
    <row r="46" spans="1:10" ht="21.75" customHeight="1" x14ac:dyDescent="0.25">
      <c r="A46" s="19" t="s">
        <v>93</v>
      </c>
      <c r="B46" s="28" t="s">
        <v>50</v>
      </c>
      <c r="C46" s="17">
        <v>37469620.609999999</v>
      </c>
      <c r="D46" s="17">
        <v>9094432.6400000006</v>
      </c>
      <c r="E46" s="17">
        <f t="shared" si="0"/>
        <v>24.271483116038951</v>
      </c>
      <c r="F46" s="17">
        <v>38338053</v>
      </c>
      <c r="G46" s="17">
        <v>10862578.92</v>
      </c>
      <c r="H46" s="17">
        <f t="shared" si="1"/>
        <v>28.333673908792395</v>
      </c>
      <c r="I46" s="17">
        <f t="shared" si="2"/>
        <v>102.31769731281514</v>
      </c>
      <c r="J46" s="17">
        <f t="shared" si="3"/>
        <v>119.44207351894795</v>
      </c>
    </row>
    <row r="47" spans="1:10" ht="19.5" customHeight="1" x14ac:dyDescent="0.25">
      <c r="A47" s="25" t="s">
        <v>94</v>
      </c>
      <c r="B47" s="27" t="s">
        <v>51</v>
      </c>
      <c r="C47" s="16">
        <v>20302062.690000001</v>
      </c>
      <c r="D47" s="16">
        <v>4541392.4000000004</v>
      </c>
      <c r="E47" s="16">
        <f t="shared" si="0"/>
        <v>22.369118199191217</v>
      </c>
      <c r="F47" s="16">
        <v>21090372</v>
      </c>
      <c r="G47" s="16">
        <v>6148266.1600000001</v>
      </c>
      <c r="H47" s="16">
        <f t="shared" si="1"/>
        <v>29.152004336386288</v>
      </c>
      <c r="I47" s="16">
        <f t="shared" si="2"/>
        <v>103.88290255052897</v>
      </c>
      <c r="J47" s="16">
        <f t="shared" si="3"/>
        <v>135.38284337640587</v>
      </c>
    </row>
    <row r="48" spans="1:10" ht="21" customHeight="1" x14ac:dyDescent="0.25">
      <c r="A48" s="19" t="s">
        <v>95</v>
      </c>
      <c r="B48" s="28" t="s">
        <v>52</v>
      </c>
      <c r="C48" s="17">
        <v>6782853.6900000004</v>
      </c>
      <c r="D48" s="17">
        <v>1613645.4</v>
      </c>
      <c r="E48" s="17">
        <f t="shared" si="0"/>
        <v>23.79006644915556</v>
      </c>
      <c r="F48" s="17">
        <v>7237029</v>
      </c>
      <c r="G48" s="17">
        <v>2610309.2400000002</v>
      </c>
      <c r="H48" s="17">
        <f t="shared" si="1"/>
        <v>36.068796186943572</v>
      </c>
      <c r="I48" s="17">
        <f t="shared" si="2"/>
        <v>106.69593257878454</v>
      </c>
      <c r="J48" s="17">
        <f t="shared" si="3"/>
        <v>161.76473715972546</v>
      </c>
    </row>
    <row r="49" spans="1:10" ht="19.5" customHeight="1" x14ac:dyDescent="0.25">
      <c r="A49" s="19" t="s">
        <v>96</v>
      </c>
      <c r="B49" s="28" t="s">
        <v>53</v>
      </c>
      <c r="C49" s="17">
        <v>13519209</v>
      </c>
      <c r="D49" s="17">
        <v>2927747</v>
      </c>
      <c r="E49" s="17">
        <f t="shared" si="0"/>
        <v>21.656200447822059</v>
      </c>
      <c r="F49" s="17">
        <v>13853343</v>
      </c>
      <c r="G49" s="17">
        <v>3537956.92</v>
      </c>
      <c r="H49" s="17">
        <f t="shared" si="1"/>
        <v>25.538650995647767</v>
      </c>
      <c r="I49" s="17">
        <f t="shared" si="2"/>
        <v>102.471549925739</v>
      </c>
      <c r="J49" s="17">
        <f t="shared" si="3"/>
        <v>120.84230365533635</v>
      </c>
    </row>
    <row r="50" spans="1:10" ht="21" customHeight="1" x14ac:dyDescent="0.25">
      <c r="A50" s="25" t="s">
        <v>97</v>
      </c>
      <c r="B50" s="27" t="s">
        <v>54</v>
      </c>
      <c r="C50" s="16">
        <v>4120090</v>
      </c>
      <c r="D50" s="16">
        <v>1030023</v>
      </c>
      <c r="E50" s="16">
        <f t="shared" si="0"/>
        <v>25.000012135657229</v>
      </c>
      <c r="F50" s="16">
        <v>4759853.8</v>
      </c>
      <c r="G50" s="16">
        <v>1264262.5</v>
      </c>
      <c r="H50" s="16">
        <f t="shared" si="1"/>
        <v>26.560952355301332</v>
      </c>
      <c r="I50" s="16">
        <f t="shared" si="2"/>
        <v>115.52790837093363</v>
      </c>
      <c r="J50" s="16">
        <f t="shared" si="3"/>
        <v>122.74119121611848</v>
      </c>
    </row>
    <row r="51" spans="1:10" ht="19.5" customHeight="1" x14ac:dyDescent="0.25">
      <c r="A51" s="19" t="s">
        <v>98</v>
      </c>
      <c r="B51" s="28" t="s">
        <v>55</v>
      </c>
      <c r="C51" s="17">
        <v>4120090</v>
      </c>
      <c r="D51" s="17">
        <v>1030023</v>
      </c>
      <c r="E51" s="17">
        <f t="shared" si="0"/>
        <v>25.000012135657229</v>
      </c>
      <c r="F51" s="17">
        <v>4759853.8</v>
      </c>
      <c r="G51" s="17">
        <v>1264262.5</v>
      </c>
      <c r="H51" s="17">
        <f t="shared" si="1"/>
        <v>26.560952355301332</v>
      </c>
      <c r="I51" s="17">
        <f t="shared" si="2"/>
        <v>115.52790837093363</v>
      </c>
      <c r="J51" s="17">
        <f t="shared" si="3"/>
        <v>122.74119121611848</v>
      </c>
    </row>
    <row r="52" spans="1:10" x14ac:dyDescent="0.25">
      <c r="C52" s="12">
        <f>C9+C18+C20+C24+C29+C33+C40+C42+C47+C50</f>
        <v>1448670130.96</v>
      </c>
      <c r="D52" s="12">
        <f>D9+D18+D20+D24+D29+D33+D40+D42+D47+D50</f>
        <v>257558165.09</v>
      </c>
      <c r="E52" s="12"/>
      <c r="F52" s="12" t="e">
        <f>F9+F18+F20+F24+F29+F33+F40+F42+F47+F50+#REF!</f>
        <v>#REF!</v>
      </c>
      <c r="G52" s="12">
        <f>G9+G18+G20+G24+G29+G33+G40+G42+G47+G50</f>
        <v>315642225.70000005</v>
      </c>
    </row>
    <row r="53" spans="1:10" x14ac:dyDescent="0.25">
      <c r="C53" s="12">
        <f>C52-C7</f>
        <v>0</v>
      </c>
      <c r="D53" s="12">
        <f>D52-D7</f>
        <v>0</v>
      </c>
      <c r="E53" s="12"/>
      <c r="F53" s="12" t="e">
        <f>F52-F7</f>
        <v>#REF!</v>
      </c>
      <c r="G53" s="12">
        <f>G52-G7</f>
        <v>0</v>
      </c>
    </row>
  </sheetData>
  <mergeCells count="7">
    <mergeCell ref="J4:J5"/>
    <mergeCell ref="B2:G2"/>
    <mergeCell ref="B4:B5"/>
    <mergeCell ref="A4:A5"/>
    <mergeCell ref="C4:E4"/>
    <mergeCell ref="F4:H4"/>
    <mergeCell ref="I4:I5"/>
  </mergeCells>
  <pageMargins left="0.78740157480314965" right="0.59055118110236227" top="0.59055118110236227" bottom="0.39370078740157483" header="0" footer="0"/>
  <pageSetup paperSize="9" scale="39" orientation="portrait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59458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4BBB7A-E507-41C4-B707-F226594140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PautovaNG</dc:creator>
  <cp:lastModifiedBy>User</cp:lastModifiedBy>
  <cp:lastPrinted>2023-05-18T02:11:27Z</cp:lastPrinted>
  <dcterms:created xsi:type="dcterms:W3CDTF">2023-05-15T04:48:17Z</dcterms:created>
  <dcterms:modified xsi:type="dcterms:W3CDTF">2023-05-18T02:47:30Z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ufmaimo2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