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Паутова\На сайт отчеты\Сведения\Информация\"/>
    </mc:Choice>
  </mc:AlternateContent>
  <xr:revisionPtr revIDLastSave="0" documentId="13_ncr:1_{D27AC9D9-0BCA-4E0F-BF9B-BDED6AC69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3" r:id="rId1"/>
  </sheets>
  <definedNames>
    <definedName name="_xlnm.Print_Titles" localSheetId="0">Расходы!$1:$6</definedName>
  </definedNames>
  <calcPr calcId="181029"/>
</workbook>
</file>

<file path=xl/calcChain.xml><?xml version="1.0" encoding="utf-8"?>
<calcChain xmlns="http://schemas.openxmlformats.org/spreadsheetml/2006/main">
  <c r="J10" i="3" l="1"/>
  <c r="J11" i="3"/>
  <c r="J12" i="3"/>
  <c r="J13" i="3"/>
  <c r="J14" i="3"/>
  <c r="J15" i="3"/>
  <c r="J17" i="3"/>
  <c r="J18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9" i="3"/>
  <c r="I10" i="3"/>
  <c r="I11" i="3"/>
  <c r="I12" i="3"/>
  <c r="I13" i="3"/>
  <c r="I14" i="3"/>
  <c r="I15" i="3"/>
  <c r="I16" i="3"/>
  <c r="I17" i="3"/>
  <c r="I18" i="3"/>
  <c r="I19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9" i="3"/>
  <c r="I7" i="3"/>
  <c r="D55" i="3"/>
  <c r="D56" i="3" s="1"/>
  <c r="C55" i="3"/>
  <c r="C56" i="3" s="1"/>
  <c r="G56" i="3"/>
  <c r="G55" i="3"/>
  <c r="F56" i="3"/>
  <c r="F55" i="3"/>
  <c r="E10" i="3"/>
  <c r="E11" i="3"/>
  <c r="E12" i="3"/>
  <c r="E13" i="3"/>
  <c r="E14" i="3"/>
  <c r="E15" i="3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9" i="3"/>
  <c r="J7" i="3"/>
  <c r="H7" i="3"/>
  <c r="E7" i="3"/>
  <c r="E9" i="3" l="1"/>
</calcChain>
</file>

<file path=xl/sharedStrings.xml><?xml version="1.0" encoding="utf-8"?>
<sst xmlns="http://schemas.openxmlformats.org/spreadsheetml/2006/main" count="131" uniqueCount="110">
  <si>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</si>
  <si>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</si>
  <si>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</si>
  <si>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</si>
  <si>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</si>
  <si>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</si>
  <si>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</si>
  <si>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</si>
  <si>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</si>
  <si>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</si>
  <si>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</si>
  <si>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</si>
  <si>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</si>
  <si>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</si>
  <si>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</si>
  <si>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</si>
  <si>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</si>
  <si>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</si>
  <si>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</si>
  <si>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</si>
  <si>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</si>
  <si>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</si>
  <si>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</si>
  <si>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</si>
  <si>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</si>
  <si>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</si>
  <si>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</si>
  <si>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</si>
  <si>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</si>
  <si>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</si>
  <si>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</si>
  <si>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</si>
  <si>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</si>
  <si>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</si>
  <si>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</si>
  <si>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</si>
  <si>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</si>
  <si>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</si>
  <si>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</si>
  <si>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</si>
  <si>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</si>
  <si>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</si>
  <si>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</si>
  <si>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</si>
  <si>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</si>
  <si>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</si>
  <si>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</si>
  <si>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</si>
  <si>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</si>
  <si>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</si>
  <si>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</si>
  <si>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</si>
  <si>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</si>
  <si>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</si>
  <si>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</si>
  <si>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</si>
  <si>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</si>
  <si>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</si>
  <si>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</si>
  <si>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</si>
  <si>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</si>
  <si>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</si>
  <si>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</si>
  <si>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</si>
  <si>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</si>
  <si>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</si>
  <si>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</si>
  <si>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</si>
  <si>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</si>
  <si>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</si>
  <si>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</si>
  <si>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</si>
  <si>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</si>
  <si>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</si>
  <si>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</si>
  <si>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</si>
  <si>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</si>
  <si>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</si>
  <si>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</si>
  <si>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</si>
  <si>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</si>
  <si>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</si>
  <si>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</si>
  <si>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</si>
  <si>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</si>
  <si>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</si>
  <si>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</si>
  <si>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</si>
  <si>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</si>
  <si>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</si>
  <si>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</si>
  <si>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</si>
  <si>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</si>
  <si>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</si>
  <si>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</si>
  <si>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</si>
  <si>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</si>
  <si>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</si>
  <si>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</si>
  <si>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 xml:space="preserve">Мобилизационная подготовка экономики
</t>
  </si>
  <si>
    <t>0204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</si>
  <si>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</si>
  <si>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</si>
  <si>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2022 год</t>
  </si>
  <si>
    <t>2021 год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</si>
  <si>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</si>
  <si>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</si>
  <si>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1300</t>
  </si>
  <si>
    <t>Темп роста плановых значений в 2022 г по сравнению с 2021 годом (%)</t>
  </si>
  <si>
    <t>Темп роста кассового исполнения в 2022 г по сравнению с 2021 годом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</si>
</sst>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</cellStyleXfs>
  <cellXfs count="43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49" fontId="23" fillId="0" borderId="29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61" xfId="0" applyFont="1" applyBorder="1" applyAlignment="1" applyProtection="1">
      <alignment horizontal="center"/>
      <protection locked="0"/>
    </xf>
    <xf numFmtId="49" fontId="23" fillId="0" borderId="60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" fontId="21" fillId="0" borderId="60" xfId="7" applyNumberFormat="1" applyFont="1" applyBorder="1" applyAlignment="1">
      <alignment horizontal="center"/>
    </xf>
    <xf numFmtId="0" fontId="21" fillId="0" borderId="60" xfId="53" applyFont="1" applyBorder="1" applyAlignment="1">
      <alignment horizontal="left" vertical="justify" wrapText="1"/>
    </xf>
    <xf numFmtId="49" fontId="23" fillId="0" borderId="62" xfId="35" applyFont="1" applyBorder="1">
      <alignment horizontal="center" vertical="center" wrapText="1"/>
    </xf>
    <xf numFmtId="49" fontId="23" fillId="0" borderId="62" xfId="35" applyFont="1" applyBorder="1">
      <alignment horizontal="center" vertical="center" wrapText="1"/>
    </xf>
    <xf numFmtId="49" fontId="21" fillId="0" borderId="60" xfId="35" applyFont="1" applyBorder="1" applyAlignment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3" fillId="0" borderId="60" xfId="7" applyNumberFormat="1" applyFont="1" applyBorder="1" applyAlignment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49" fontId="23" fillId="0" borderId="58" xfId="35" applyFont="1" applyBorder="1">
      <alignment horizontal="center" vertical="center" wrapText="1"/>
    </xf>
    <xf numFmtId="0" fontId="21" fillId="0" borderId="60" xfId="46" applyFont="1" applyBorder="1">
      <alignment horizontal="left" wrapText="1" indent="1"/>
    </xf>
  </cellXfs>
  <cellStyles count="346">
    <cellStyle name="br" xfId="181" xr:uid="{00000000-0005-0000-0000-0000B5000000}"/>
    <cellStyle name="br 2" xfId="337" xr:uid="{796E235F-7B0E-403F-8FFD-F1E4055D444F}"/>
    <cellStyle name="col" xfId="180" xr:uid="{00000000-0005-0000-0000-0000B4000000}"/>
    <cellStyle name="col 2" xfId="336" xr:uid="{3C02A2F9-16E2-4EDD-9E89-4A9F47C6653E}"/>
    <cellStyle name="style0" xfId="182" xr:uid="{00000000-0005-0000-0000-0000B6000000}"/>
    <cellStyle name="style0 2" xfId="338" xr:uid="{96109700-12F5-4D48-92C7-A8DCC1F37730}"/>
    <cellStyle name="td" xfId="183" xr:uid="{00000000-0005-0000-0000-0000B7000000}"/>
    <cellStyle name="td 2" xfId="339" xr:uid="{974F7AF0-C7F6-45DE-B3C2-E54DDFAE41D4}"/>
    <cellStyle name="tr" xfId="179" xr:uid="{00000000-0005-0000-0000-0000B3000000}"/>
    <cellStyle name="tr 2" xfId="335" xr:uid="{64CC6BAB-5281-4091-BC9E-6A8E49CF4373}"/>
    <cellStyle name="xl100" xfId="64" xr:uid="{00000000-0005-0000-0000-000040000000}"/>
    <cellStyle name="xl100 2" xfId="254" xr:uid="{96BC8277-42A6-47A3-821C-BDDC15568F52}"/>
    <cellStyle name="xl101" xfId="69" xr:uid="{00000000-0005-0000-0000-000045000000}"/>
    <cellStyle name="xl101 2" xfId="260" xr:uid="{9C7157D3-8E73-4141-9505-86AF1790BB93}"/>
    <cellStyle name="xl102" xfId="79" xr:uid="{00000000-0005-0000-0000-00004F000000}"/>
    <cellStyle name="xl102 2" xfId="256" xr:uid="{4F3E18CD-A026-4F58-B91F-33AB19EFDFF7}"/>
    <cellStyle name="xl103" xfId="83" xr:uid="{00000000-0005-0000-0000-000053000000}"/>
    <cellStyle name="xl103 2" xfId="264" xr:uid="{A83512B1-B8F1-4D00-9E65-284BE9BC7B6D}"/>
    <cellStyle name="xl104" xfId="91" xr:uid="{00000000-0005-0000-0000-00005B000000}"/>
    <cellStyle name="xl104 2" xfId="267" xr:uid="{9BBAEBF0-F10D-41BB-BC3B-429E25384015}"/>
    <cellStyle name="xl105" xfId="86" xr:uid="{00000000-0005-0000-0000-000056000000}"/>
    <cellStyle name="xl105 2" xfId="252" xr:uid="{76572825-921C-4A10-8FD1-04CA2B248407}"/>
    <cellStyle name="xl106" xfId="94" xr:uid="{00000000-0005-0000-0000-00005E000000}"/>
    <cellStyle name="xl106 2" xfId="255" xr:uid="{67A56300-439A-4217-9FB3-B5B15241F39C}"/>
    <cellStyle name="xl107" xfId="97" xr:uid="{00000000-0005-0000-0000-000061000000}"/>
    <cellStyle name="xl107 2" xfId="261" xr:uid="{430C34E8-D529-4475-ABC6-0B34494578C4}"/>
    <cellStyle name="xl108" xfId="81" xr:uid="{00000000-0005-0000-0000-000051000000}"/>
    <cellStyle name="xl108 2" xfId="266" xr:uid="{97A591BC-F003-463F-9F75-096A1BE0AA9D}"/>
    <cellStyle name="xl109" xfId="84" xr:uid="{00000000-0005-0000-0000-000054000000}"/>
    <cellStyle name="xl109 2" xfId="253" xr:uid="{B2F1C87C-E998-47AD-B413-EF5FF348F020}"/>
    <cellStyle name="xl110" xfId="92" xr:uid="{00000000-0005-0000-0000-00005C000000}"/>
    <cellStyle name="xl110 2" xfId="262" xr:uid="{80C1E7B2-D69F-4163-9655-0C561586AF61}"/>
    <cellStyle name="xl111" xfId="96" xr:uid="{00000000-0005-0000-0000-000060000000}"/>
    <cellStyle name="xl111 2" xfId="263" xr:uid="{EFCC6193-860A-4E50-8F05-BFF21D4ABA5F}"/>
    <cellStyle name="xl112" xfId="82" xr:uid="{00000000-0005-0000-0000-000052000000}"/>
    <cellStyle name="xl112 2" xfId="257" xr:uid="{D8EF2369-8B80-41A1-9D99-F0F1C10AD813}"/>
    <cellStyle name="xl113" xfId="85" xr:uid="{00000000-0005-0000-0000-000055000000}"/>
    <cellStyle name="xl113 2" xfId="265" xr:uid="{AF4EC039-7094-4F9E-8313-2B6EE1438C79}"/>
    <cellStyle name="xl114" xfId="87" xr:uid="{00000000-0005-0000-0000-000057000000}"/>
    <cellStyle name="xl114 2" xfId="258" xr:uid="{CBF1420E-B71A-48A4-99DC-581259889B41}"/>
    <cellStyle name="xl115" xfId="93" xr:uid="{00000000-0005-0000-0000-00005D000000}"/>
    <cellStyle name="xl115 2" xfId="259" xr:uid="{FB3D9B53-0356-4570-BBDB-6B9355C3F66A}"/>
    <cellStyle name="xl116" xfId="88" xr:uid="{00000000-0005-0000-0000-000058000000}"/>
    <cellStyle name="xl116 2" xfId="268" xr:uid="{0AB4D6EF-D4DA-48F2-8604-CC3D1785F264}"/>
    <cellStyle name="xl117" xfId="95" xr:uid="{00000000-0005-0000-0000-00005F000000}"/>
    <cellStyle name="xl117 2" xfId="291" xr:uid="{C91ED50D-8C0E-4FF2-9F5B-952E1FBEAD03}"/>
    <cellStyle name="xl118" xfId="89" xr:uid="{00000000-0005-0000-0000-000059000000}"/>
    <cellStyle name="xl118 2" xfId="295" xr:uid="{8735D399-858E-49E3-986C-26A2BB12B4BA}"/>
    <cellStyle name="xl119" xfId="90" xr:uid="{00000000-0005-0000-0000-00005A000000}"/>
    <cellStyle name="xl119 2" xfId="299" xr:uid="{367E30DB-5376-40C7-9791-4F34EFCDF8C3}"/>
    <cellStyle name="xl120" xfId="99" xr:uid="{00000000-0005-0000-0000-000063000000}"/>
    <cellStyle name="xl120 2" xfId="305" xr:uid="{2CCC0733-6EB8-441E-A820-8F104067E24E}"/>
    <cellStyle name="xl121" xfId="123" xr:uid="{00000000-0005-0000-0000-00007B000000}"/>
    <cellStyle name="xl121 2" xfId="306" xr:uid="{37212C86-7951-4B65-B44A-7E4AB334C1EB}"/>
    <cellStyle name="xl122" xfId="127" xr:uid="{00000000-0005-0000-0000-00007F000000}"/>
    <cellStyle name="xl122 2" xfId="307" xr:uid="{F7207C1E-8BD9-4946-B002-7AE6854A0E58}"/>
    <cellStyle name="xl123" xfId="131" xr:uid="{00000000-0005-0000-0000-000083000000}"/>
    <cellStyle name="xl123 2" xfId="309" xr:uid="{E75A67BF-6A38-4386-BCFB-F0E28DCF52B1}"/>
    <cellStyle name="xl124" xfId="148" xr:uid="{00000000-0005-0000-0000-000094000000}"/>
    <cellStyle name="xl124 2" xfId="330" xr:uid="{7D603194-C7E5-4766-BE43-34F4C9E510FD}"/>
    <cellStyle name="xl125" xfId="150" xr:uid="{00000000-0005-0000-0000-000096000000}"/>
    <cellStyle name="xl125 2" xfId="333" xr:uid="{9FF4568D-5B03-4A80-8095-0AC6A49AFEAA}"/>
    <cellStyle name="xl126" xfId="151" xr:uid="{00000000-0005-0000-0000-000097000000}"/>
    <cellStyle name="xl126 2" xfId="269" xr:uid="{C8757071-424B-49AF-9AEF-3440D4A578A9}"/>
    <cellStyle name="xl127" xfId="98" xr:uid="{00000000-0005-0000-0000-000062000000}"/>
    <cellStyle name="xl127 2" xfId="272" xr:uid="{DE69ECC7-C6B2-44F8-B113-9D114B0EC700}"/>
    <cellStyle name="xl128" xfId="156" xr:uid="{00000000-0005-0000-0000-00009C000000}"/>
    <cellStyle name="xl128 2" xfId="275" xr:uid="{50BA2095-A98F-497A-9A28-A2E700267650}"/>
    <cellStyle name="xl129" xfId="174" xr:uid="{00000000-0005-0000-0000-0000AE000000}"/>
    <cellStyle name="xl129 2" xfId="277" xr:uid="{C08A49B2-933F-4E68-AE48-D7BC75DA0E5E}"/>
    <cellStyle name="xl130" xfId="177" xr:uid="{00000000-0005-0000-0000-0000B1000000}"/>
    <cellStyle name="xl130 2" xfId="282" xr:uid="{2FCE7311-4B0C-4C82-A9D3-8F255E35D969}"/>
    <cellStyle name="xl131" xfId="100" xr:uid="{00000000-0005-0000-0000-000064000000}"/>
    <cellStyle name="xl131 2" xfId="284" xr:uid="{4EE8E984-D54E-4EF8-8605-3B9D4698BB41}"/>
    <cellStyle name="xl132" xfId="104" xr:uid="{00000000-0005-0000-0000-000068000000}"/>
    <cellStyle name="xl132 2" xfId="286" xr:uid="{1224D4C3-D101-4D39-90A5-1B9C42DA3551}"/>
    <cellStyle name="xl133" xfId="107" xr:uid="{00000000-0005-0000-0000-00006B000000}"/>
    <cellStyle name="xl133 2" xfId="287" xr:uid="{FA27A20A-8E8B-42CF-B5C1-1ECEA5FBED67}"/>
    <cellStyle name="xl134" xfId="109" xr:uid="{00000000-0005-0000-0000-00006D000000}"/>
    <cellStyle name="xl134 2" xfId="292" xr:uid="{084F91C4-F57C-47A8-B38B-78483682BE1F}"/>
    <cellStyle name="xl135" xfId="114" xr:uid="{00000000-0005-0000-0000-000072000000}"/>
    <cellStyle name="xl135 2" xfId="296" xr:uid="{4B342E0F-1E7E-400E-BD25-7CCB28C672EF}"/>
    <cellStyle name="xl136" xfId="116" xr:uid="{00000000-0005-0000-0000-000074000000}"/>
    <cellStyle name="xl136 2" xfId="300" xr:uid="{BDC2FE3B-6177-45D4-ACD3-1A9C2333F584}"/>
    <cellStyle name="xl137" xfId="118" xr:uid="{00000000-0005-0000-0000-000076000000}"/>
    <cellStyle name="xl137 2" xfId="308" xr:uid="{AF903845-BCFB-4042-9414-40548E2D1580}"/>
    <cellStyle name="xl138" xfId="119" xr:uid="{00000000-0005-0000-0000-000077000000}"/>
    <cellStyle name="xl138 2" xfId="311" xr:uid="{C929C6E4-02EF-47B9-9381-4D28E4947282}"/>
    <cellStyle name="xl139" xfId="124" xr:uid="{00000000-0005-0000-0000-00007C000000}"/>
    <cellStyle name="xl139 2" xfId="315" xr:uid="{4F496493-F84C-42EA-8DD5-A73E28E389A1}"/>
    <cellStyle name="xl140" xfId="128" xr:uid="{00000000-0005-0000-0000-000080000000}"/>
    <cellStyle name="xl140 2" xfId="319" xr:uid="{623F3AF2-F251-4692-8B6D-3BBC190288C9}"/>
    <cellStyle name="xl141" xfId="132" xr:uid="{00000000-0005-0000-0000-000084000000}"/>
    <cellStyle name="xl141 2" xfId="323" xr:uid="{67981481-F095-446C-99D4-D4D854969502}"/>
    <cellStyle name="xl142" xfId="136" xr:uid="{00000000-0005-0000-0000-000088000000}"/>
    <cellStyle name="xl142 2" xfId="273" xr:uid="{9D7CB95E-01F8-40D9-AC5A-B6BC98A84292}"/>
    <cellStyle name="xl143" xfId="139" xr:uid="{00000000-0005-0000-0000-00008B000000}"/>
    <cellStyle name="xl143 2" xfId="276" xr:uid="{9712C588-7BA5-4368-86E3-3D84C2F47AB6}"/>
    <cellStyle name="xl144" xfId="142" xr:uid="{00000000-0005-0000-0000-00008E000000}"/>
    <cellStyle name="xl144 2" xfId="278" xr:uid="{2BEFDB5F-3369-41E5-BA13-097B13F6DD36}"/>
    <cellStyle name="xl145" xfId="144" xr:uid="{00000000-0005-0000-0000-000090000000}"/>
    <cellStyle name="xl145 2" xfId="283" xr:uid="{78207FA9-AF34-4FCF-A465-52B6E9D57DBA}"/>
    <cellStyle name="xl146" xfId="145" xr:uid="{00000000-0005-0000-0000-000091000000}"/>
    <cellStyle name="xl146 2" xfId="285" xr:uid="{96C0E849-137D-48A6-A11F-6A06A87E602D}"/>
    <cellStyle name="xl147" xfId="157" xr:uid="{00000000-0005-0000-0000-00009D000000}"/>
    <cellStyle name="xl147 2" xfId="288" xr:uid="{16850440-9DDF-4F00-B0A8-ED8087144AA4}"/>
    <cellStyle name="xl148" xfId="105" xr:uid="{00000000-0005-0000-0000-000069000000}"/>
    <cellStyle name="xl148 2" xfId="293" xr:uid="{A5BBA575-D4EC-49A5-B586-D2ADD9AD7074}"/>
    <cellStyle name="xl149" xfId="108" xr:uid="{00000000-0005-0000-0000-00006C000000}"/>
    <cellStyle name="xl149 2" xfId="297" xr:uid="{AD8859FB-67A8-4DE8-965F-C007E94F56EB}"/>
    <cellStyle name="xl150" xfId="110" xr:uid="{00000000-0005-0000-0000-00006E000000}"/>
    <cellStyle name="xl150 2" xfId="301" xr:uid="{4A87AE7C-2B7A-4FCF-9875-8E0C9268392E}"/>
    <cellStyle name="xl151" xfId="115" xr:uid="{00000000-0005-0000-0000-000073000000}"/>
    <cellStyle name="xl151 2" xfId="303" xr:uid="{B016AC18-8C52-4C7D-BF2F-5F1332F13ABB}"/>
    <cellStyle name="xl152" xfId="117" xr:uid="{00000000-0005-0000-0000-000075000000}"/>
    <cellStyle name="xl152 2" xfId="310" xr:uid="{345E6498-2625-4BE6-94F5-D2A94D1A1273}"/>
    <cellStyle name="xl153" xfId="120" xr:uid="{00000000-0005-0000-0000-000078000000}"/>
    <cellStyle name="xl153 2" xfId="312" xr:uid="{0A4D8099-2AEA-4B1F-AD2D-5A98B5E9E134}"/>
    <cellStyle name="xl154" xfId="125" xr:uid="{00000000-0005-0000-0000-00007D000000}"/>
    <cellStyle name="xl154 2" xfId="313" xr:uid="{FD3EEC52-6A5A-4359-B06E-9DC38CD66128}"/>
    <cellStyle name="xl155" xfId="129" xr:uid="{00000000-0005-0000-0000-000081000000}"/>
    <cellStyle name="xl155 2" xfId="314" xr:uid="{A003DCAD-0845-4214-9517-D7D34B5E5F61}"/>
    <cellStyle name="xl156" xfId="133" xr:uid="{00000000-0005-0000-0000-000085000000}"/>
    <cellStyle name="xl156 2" xfId="316" xr:uid="{4F7A5191-DBC3-465C-BE77-7DA4ED81A023}"/>
    <cellStyle name="xl157" xfId="135" xr:uid="{00000000-0005-0000-0000-000087000000}"/>
    <cellStyle name="xl157 2" xfId="317" xr:uid="{0E25EA7F-8F7A-42A9-9A19-A7F3BDDE1538}"/>
    <cellStyle name="xl158" xfId="137" xr:uid="{00000000-0005-0000-0000-000089000000}"/>
    <cellStyle name="xl158 2" xfId="318" xr:uid="{04EFB72B-223D-4E61-A39A-EDF6F8A07113}"/>
    <cellStyle name="xl159" xfId="146" xr:uid="{00000000-0005-0000-0000-000092000000}"/>
    <cellStyle name="xl159 2" xfId="320" xr:uid="{4C4C3528-837C-4061-A923-01C5F86411A1}"/>
    <cellStyle name="xl160" xfId="153" xr:uid="{00000000-0005-0000-0000-000099000000}"/>
    <cellStyle name="xl160 2" xfId="321" xr:uid="{5E83BE45-6EF8-44ED-B55B-03F18A8C8C91}"/>
    <cellStyle name="xl161" xfId="158" xr:uid="{00000000-0005-0000-0000-00009E000000}"/>
    <cellStyle name="xl161 2" xfId="322" xr:uid="{5B9CD88F-F928-42AF-9419-D8C055C9FBEF}"/>
    <cellStyle name="xl162" xfId="159" xr:uid="{00000000-0005-0000-0000-00009F000000}"/>
    <cellStyle name="xl162 2" xfId="324" xr:uid="{77B5C228-7337-4F68-B407-2D2E0C26CE8F}"/>
    <cellStyle name="xl163" xfId="160" xr:uid="{00000000-0005-0000-0000-0000A0000000}"/>
    <cellStyle name="xl163 2" xfId="271" xr:uid="{C9F16449-CBF9-4B33-9299-69A36A2D1A30}"/>
    <cellStyle name="xl164" xfId="161" xr:uid="{00000000-0005-0000-0000-0000A1000000}"/>
    <cellStyle name="xl164 2" xfId="279" xr:uid="{CD18FD10-A360-4AFE-9D9F-AA7C0A6C0F8F}"/>
    <cellStyle name="xl165" xfId="162" xr:uid="{00000000-0005-0000-0000-0000A2000000}"/>
    <cellStyle name="xl165 2" xfId="289" xr:uid="{B9A864F9-944D-4EA9-87AA-40654A3B4B52}"/>
    <cellStyle name="xl166" xfId="163" xr:uid="{00000000-0005-0000-0000-0000A3000000}"/>
    <cellStyle name="xl166 2" xfId="294" xr:uid="{568610B9-FAD1-41D0-996D-07B9CF9B9082}"/>
    <cellStyle name="xl167" xfId="164" xr:uid="{00000000-0005-0000-0000-0000A4000000}"/>
    <cellStyle name="xl167 2" xfId="298" xr:uid="{064EB5B2-3213-4947-BCCA-51C3C6EEA075}"/>
    <cellStyle name="xl168" xfId="165" xr:uid="{00000000-0005-0000-0000-0000A5000000}"/>
    <cellStyle name="xl168 2" xfId="302" xr:uid="{D61BF032-12C1-4B06-AD33-D996E99C2FA7}"/>
    <cellStyle name="xl169" xfId="166" xr:uid="{00000000-0005-0000-0000-0000A6000000}"/>
    <cellStyle name="xl169 2" xfId="325" xr:uid="{94246E65-D622-4EB5-AD2B-1A303264394E}"/>
    <cellStyle name="xl170" xfId="167" xr:uid="{00000000-0005-0000-0000-0000A7000000}"/>
    <cellStyle name="xl170 2" xfId="328" xr:uid="{A7E11650-FBC5-4F06-80D0-218C8A64542C}"/>
    <cellStyle name="xl171" xfId="168" xr:uid="{00000000-0005-0000-0000-0000A8000000}"/>
    <cellStyle name="xl171 2" xfId="331" xr:uid="{9CAA14B4-D3B6-4E36-89D0-E40F0CEE2F5C}"/>
    <cellStyle name="xl172" xfId="103" xr:uid="{00000000-0005-0000-0000-000067000000}"/>
    <cellStyle name="xl172 2" xfId="334" xr:uid="{B0AA806F-4283-4199-AEB7-44DEAAE172C4}"/>
    <cellStyle name="xl173" xfId="111" xr:uid="{00000000-0005-0000-0000-00006F000000}"/>
    <cellStyle name="xl173 2" xfId="326" xr:uid="{B346260D-331C-496F-AEED-C67F104CE3C5}"/>
    <cellStyle name="xl174" xfId="121" xr:uid="{00000000-0005-0000-0000-000079000000}"/>
    <cellStyle name="xl174 2" xfId="329" xr:uid="{9D2337D6-F086-4D8E-B62E-C31D8184904B}"/>
    <cellStyle name="xl175" xfId="126" xr:uid="{00000000-0005-0000-0000-00007E000000}"/>
    <cellStyle name="xl175 2" xfId="327" xr:uid="{5AA61DDF-7D62-4689-91EB-1EA0EA11CE10}"/>
    <cellStyle name="xl176" xfId="130" xr:uid="{00000000-0005-0000-0000-000082000000}"/>
    <cellStyle name="xl176 2" xfId="280" xr:uid="{3AC42EEF-6432-41F1-AF99-59E1FF1E7586}"/>
    <cellStyle name="xl177" xfId="134" xr:uid="{00000000-0005-0000-0000-000086000000}"/>
    <cellStyle name="xl177 2" xfId="270" xr:uid="{251704D8-664C-4B14-B91E-8B09F3C179A8}"/>
    <cellStyle name="xl178" xfId="149" xr:uid="{00000000-0005-0000-0000-000095000000}"/>
    <cellStyle name="xl178 2" xfId="281" xr:uid="{FED710A9-09AB-4357-B87A-4A912CB318DA}"/>
    <cellStyle name="xl179" xfId="112" xr:uid="{00000000-0005-0000-0000-000070000000}"/>
    <cellStyle name="xl179 2" xfId="290" xr:uid="{E4888421-04CE-4BE8-8947-A122E051EB11}"/>
    <cellStyle name="xl180" xfId="154" xr:uid="{00000000-0005-0000-0000-00009A000000}"/>
    <cellStyle name="xl180 2" xfId="304" xr:uid="{C8741934-4F76-4700-AB30-683E44165FB4}"/>
    <cellStyle name="xl181" xfId="169" xr:uid="{00000000-0005-0000-0000-0000A9000000}"/>
    <cellStyle name="xl181 2" xfId="332" xr:uid="{CAF8F6B0-1A7C-4B87-8F8D-C812F45C5422}"/>
    <cellStyle name="xl182" xfId="172" xr:uid="{00000000-0005-0000-0000-0000AC000000}"/>
    <cellStyle name="xl182 2" xfId="274" xr:uid="{8D721432-EC66-4DCE-B03D-AC5DA996041C}"/>
    <cellStyle name="xl183" xfId="175" xr:uid="{00000000-0005-0000-0000-0000AF000000}"/>
    <cellStyle name="xl184" xfId="178" xr:uid="{00000000-0005-0000-0000-0000B2000000}"/>
    <cellStyle name="xl185" xfId="170" xr:uid="{00000000-0005-0000-0000-0000AA000000}"/>
    <cellStyle name="xl186" xfId="173" xr:uid="{00000000-0005-0000-0000-0000AD000000}"/>
    <cellStyle name="xl187" xfId="171" xr:uid="{00000000-0005-0000-0000-0000AB000000}"/>
    <cellStyle name="xl188" xfId="101" xr:uid="{00000000-0005-0000-0000-000065000000}"/>
    <cellStyle name="xl189" xfId="138" xr:uid="{00000000-0005-0000-0000-00008A000000}"/>
    <cellStyle name="xl190" xfId="140" xr:uid="{00000000-0005-0000-0000-00008C000000}"/>
    <cellStyle name="xl191" xfId="143" xr:uid="{00000000-0005-0000-0000-00008F000000}"/>
    <cellStyle name="xl192" xfId="147" xr:uid="{00000000-0005-0000-0000-000093000000}"/>
    <cellStyle name="xl193" xfId="152" xr:uid="{00000000-0005-0000-0000-000098000000}"/>
    <cellStyle name="xl194" xfId="113" xr:uid="{00000000-0005-0000-0000-000071000000}"/>
    <cellStyle name="xl195" xfId="155" xr:uid="{00000000-0005-0000-0000-00009B000000}"/>
    <cellStyle name="xl196" xfId="122" xr:uid="{00000000-0005-0000-0000-00007A000000}"/>
    <cellStyle name="xl197" xfId="176" xr:uid="{00000000-0005-0000-0000-0000B0000000}"/>
    <cellStyle name="xl198" xfId="102" xr:uid="{00000000-0005-0000-0000-000066000000}"/>
    <cellStyle name="xl199" xfId="141" xr:uid="{00000000-0005-0000-0000-00008D000000}"/>
    <cellStyle name="xl200" xfId="106" xr:uid="{00000000-0005-0000-0000-00006A000000}"/>
    <cellStyle name="xl21" xfId="184" xr:uid="{00000000-0005-0000-0000-0000B8000000}"/>
    <cellStyle name="xl21 2" xfId="340" xr:uid="{8529C941-B07F-44FC-806F-03A2422F8948}"/>
    <cellStyle name="xl22" xfId="1" xr:uid="{00000000-0005-0000-0000-000001000000}"/>
    <cellStyle name="xl23" xfId="8" xr:uid="{00000000-0005-0000-0000-000008000000}"/>
    <cellStyle name="xl24" xfId="12" xr:uid="{00000000-0005-0000-0000-00000C000000}"/>
    <cellStyle name="xl25" xfId="19" xr:uid="{00000000-0005-0000-0000-000013000000}"/>
    <cellStyle name="xl26" xfId="7" xr:uid="{00000000-0005-0000-0000-000007000000}"/>
    <cellStyle name="xl27" xfId="5" xr:uid="{00000000-0005-0000-0000-000005000000}"/>
    <cellStyle name="xl28" xfId="35" xr:uid="{00000000-0005-0000-0000-000023000000}"/>
    <cellStyle name="xl29" xfId="39" xr:uid="{00000000-0005-0000-0000-000027000000}"/>
    <cellStyle name="xl30" xfId="46" xr:uid="{00000000-0005-0000-0000-00002E000000}"/>
    <cellStyle name="xl31" xfId="53" xr:uid="{00000000-0005-0000-0000-000035000000}"/>
    <cellStyle name="xl32" xfId="185" xr:uid="{00000000-0005-0000-0000-0000B9000000}"/>
    <cellStyle name="xl32 2" xfId="341" xr:uid="{A9184342-276A-4042-BE4F-D7D6B47C5009}"/>
    <cellStyle name="xl33" xfId="13" xr:uid="{00000000-0005-0000-0000-00000D000000}"/>
    <cellStyle name="xl34" xfId="30" xr:uid="{00000000-0005-0000-0000-00001E000000}"/>
    <cellStyle name="xl35" xfId="40" xr:uid="{00000000-0005-0000-0000-000028000000}"/>
    <cellStyle name="xl36" xfId="47" xr:uid="{00000000-0005-0000-0000-00002F000000}"/>
    <cellStyle name="xl37" xfId="54" xr:uid="{00000000-0005-0000-0000-000036000000}"/>
    <cellStyle name="xl38" xfId="57" xr:uid="{00000000-0005-0000-0000-000039000000}"/>
    <cellStyle name="xl39" xfId="31" xr:uid="{00000000-0005-0000-0000-00001F000000}"/>
    <cellStyle name="xl40" xfId="23" xr:uid="{00000000-0005-0000-0000-000017000000}"/>
    <cellStyle name="xl41" xfId="41" xr:uid="{00000000-0005-0000-0000-000029000000}"/>
    <cellStyle name="xl42" xfId="48" xr:uid="{00000000-0005-0000-0000-000030000000}"/>
    <cellStyle name="xl43" xfId="55" xr:uid="{00000000-0005-0000-0000-000037000000}"/>
    <cellStyle name="xl44" xfId="37" xr:uid="{00000000-0005-0000-0000-000025000000}"/>
    <cellStyle name="xl44 2" xfId="217" xr:uid="{63AF37B2-4705-4A94-81CF-AB19CD0B1A07}"/>
    <cellStyle name="xl45" xfId="38" xr:uid="{00000000-0005-0000-0000-000026000000}"/>
    <cellStyle name="xl45 2" xfId="219" xr:uid="{A797B028-10F2-4914-8B0D-21D93EE9D0C3}"/>
    <cellStyle name="xl46" xfId="42" xr:uid="{00000000-0005-0000-0000-00002A000000}"/>
    <cellStyle name="xl46 2" xfId="228" xr:uid="{F82FD7C9-BC7A-4835-A663-84EEC8510FEA}"/>
    <cellStyle name="xl47" xfId="59" xr:uid="{00000000-0005-0000-0000-00003B000000}"/>
    <cellStyle name="xl47 2" xfId="192" xr:uid="{AFB141E2-C3A5-4BB9-83D1-33DA351BFADF}"/>
    <cellStyle name="xl48" xfId="2" xr:uid="{00000000-0005-0000-0000-000002000000}"/>
    <cellStyle name="xl48 2" xfId="205" xr:uid="{F8676CDA-8FB2-4A19-B983-27BB5BD44319}"/>
    <cellStyle name="xl49" xfId="20" xr:uid="{00000000-0005-0000-0000-000014000000}"/>
    <cellStyle name="xl49 2" xfId="210" xr:uid="{B15011D7-402E-49F3-BACE-A31E5B669FD3}"/>
    <cellStyle name="xl50" xfId="26" xr:uid="{00000000-0005-0000-0000-00001A000000}"/>
    <cellStyle name="xl50 2" xfId="212" xr:uid="{565F4FC8-10BF-4A29-9969-AE0F84C440F8}"/>
    <cellStyle name="xl51" xfId="28" xr:uid="{00000000-0005-0000-0000-00001C000000}"/>
    <cellStyle name="xl51 2" xfId="196" xr:uid="{3F8DDE4B-D5F6-4C52-BD69-DAA21A64F950}"/>
    <cellStyle name="xl52" xfId="9" xr:uid="{00000000-0005-0000-0000-000009000000}"/>
    <cellStyle name="xl52 2" xfId="200" xr:uid="{A31E3188-5DE4-4D6C-9001-812D5D0A010E}"/>
    <cellStyle name="xl53" xfId="14" xr:uid="{00000000-0005-0000-0000-00000E000000}"/>
    <cellStyle name="xl53 2" xfId="206" xr:uid="{A48E31BF-9629-4BF2-8FC3-F33350E9D4CD}"/>
    <cellStyle name="xl54" xfId="21" xr:uid="{00000000-0005-0000-0000-000015000000}"/>
    <cellStyle name="xl54 2" xfId="193" xr:uid="{67911411-7DE5-4472-A6D7-5EC61264B6E3}"/>
    <cellStyle name="xl55" xfId="3" xr:uid="{00000000-0005-0000-0000-000003000000}"/>
    <cellStyle name="xl55 2" xfId="216" xr:uid="{44B3151D-07A2-4034-A890-6D0538894ACE}"/>
    <cellStyle name="xl56" xfId="34" xr:uid="{00000000-0005-0000-0000-000022000000}"/>
    <cellStyle name="xl56 2" xfId="197" xr:uid="{6B4C31F1-352A-473B-B19F-559E1B2D93C6}"/>
    <cellStyle name="xl57" xfId="10" xr:uid="{00000000-0005-0000-0000-00000A000000}"/>
    <cellStyle name="xl57 2" xfId="201" xr:uid="{E7785C05-C919-4B76-BB0C-BEFDEC78E228}"/>
    <cellStyle name="xl58" xfId="15" xr:uid="{00000000-0005-0000-0000-00000F000000}"/>
    <cellStyle name="xl58 2" xfId="207" xr:uid="{D23D8E44-26C0-4014-8CE6-D69710AD6A32}"/>
    <cellStyle name="xl59" xfId="22" xr:uid="{00000000-0005-0000-0000-000016000000}"/>
    <cellStyle name="xl59 2" xfId="209" xr:uid="{C3C5CD51-BC68-46EC-BB27-325BD6AD012A}"/>
    <cellStyle name="xl60" xfId="25" xr:uid="{00000000-0005-0000-0000-000019000000}"/>
    <cellStyle name="xl60 2" xfId="211" xr:uid="{85B858F4-D876-41EC-B844-A9A6423E1C0C}"/>
    <cellStyle name="xl61" xfId="27" xr:uid="{00000000-0005-0000-0000-00001B000000}"/>
    <cellStyle name="xl61 2" xfId="213" xr:uid="{72A8D34F-458C-4945-8E1C-71DA443A1BEF}"/>
    <cellStyle name="xl62" xfId="29" xr:uid="{00000000-0005-0000-0000-00001D000000}"/>
    <cellStyle name="xl62 2" xfId="214" xr:uid="{C26E3AB0-D813-41CB-956C-979DFAD236D5}"/>
    <cellStyle name="xl63" xfId="32" xr:uid="{00000000-0005-0000-0000-000020000000}"/>
    <cellStyle name="xl63 2" xfId="215" xr:uid="{AD29C3F1-AAC8-4572-8A91-21ED2E41BE34}"/>
    <cellStyle name="xl64" xfId="33" xr:uid="{00000000-0005-0000-0000-000021000000}"/>
    <cellStyle name="xl64 2" xfId="194" xr:uid="{4CFD6D5D-8DD1-417A-903A-3321B840CFB7}"/>
    <cellStyle name="xl65" xfId="4" xr:uid="{00000000-0005-0000-0000-000004000000}"/>
    <cellStyle name="xl65 2" xfId="198" xr:uid="{33E2E9F7-C147-4D63-A536-455603F73D6C}"/>
    <cellStyle name="xl66" xfId="11" xr:uid="{00000000-0005-0000-0000-00000B000000}"/>
    <cellStyle name="xl66 2" xfId="202" xr:uid="{670AD64F-F3FF-4D85-8A43-AA7F3352AB06}"/>
    <cellStyle name="xl67" xfId="16" xr:uid="{00000000-0005-0000-0000-000010000000}"/>
    <cellStyle name="xl67 2" xfId="220" xr:uid="{D9A0232B-008B-43DF-A0FA-3A313FC5856F}"/>
    <cellStyle name="xl68" xfId="43" xr:uid="{00000000-0005-0000-0000-00002B000000}"/>
    <cellStyle name="xl68 2" xfId="223" xr:uid="{33993C07-D20D-42FB-BE7F-8E2D4C8DB3EE}"/>
    <cellStyle name="xl69" xfId="6" xr:uid="{00000000-0005-0000-0000-000006000000}"/>
    <cellStyle name="xl69 2" xfId="221" xr:uid="{B7FE1454-FA2D-4B77-9D87-C14CAF4D601E}"/>
    <cellStyle name="xl70" xfId="17" xr:uid="{00000000-0005-0000-0000-000011000000}"/>
    <cellStyle name="xl70 2" xfId="224" xr:uid="{05524CF5-8E2D-45F7-B124-00E34C93AF41}"/>
    <cellStyle name="xl71" xfId="24" xr:uid="{00000000-0005-0000-0000-000018000000}"/>
    <cellStyle name="xl71 2" xfId="226" xr:uid="{FF792BC4-AEC8-4FAE-95A6-2F296481B039}"/>
    <cellStyle name="xl72" xfId="36" xr:uid="{00000000-0005-0000-0000-000024000000}"/>
    <cellStyle name="xl72 2" xfId="227" xr:uid="{815DF135-1E38-4967-88BC-3DB090459BA9}"/>
    <cellStyle name="xl73" xfId="44" xr:uid="{00000000-0005-0000-0000-00002C000000}"/>
    <cellStyle name="xl73 2" xfId="195" xr:uid="{60F4686B-0E10-4988-A86B-A661EC53AF07}"/>
    <cellStyle name="xl74" xfId="49" xr:uid="{00000000-0005-0000-0000-000031000000}"/>
    <cellStyle name="xl74 2" xfId="203" xr:uid="{616590B7-0E32-458E-98C9-5D5572DC4FA4}"/>
    <cellStyle name="xl75" xfId="56" xr:uid="{00000000-0005-0000-0000-000038000000}"/>
    <cellStyle name="xl75 2" xfId="208" xr:uid="{D21CC9C6-FDC1-43B8-B620-8255A7E411AD}"/>
    <cellStyle name="xl76" xfId="58" xr:uid="{00000000-0005-0000-0000-00003A000000}"/>
    <cellStyle name="xl76 2" xfId="204" xr:uid="{8BF5C3CA-8E4A-43C9-BE36-B1901245E53E}"/>
    <cellStyle name="xl77" xfId="18" xr:uid="{00000000-0005-0000-0000-000012000000}"/>
    <cellStyle name="xl77 2" xfId="229" xr:uid="{3F90D737-2868-4B26-A723-1E17ABC102E6}"/>
    <cellStyle name="xl78" xfId="45" xr:uid="{00000000-0005-0000-0000-00002D000000}"/>
    <cellStyle name="xl78 2" xfId="232" xr:uid="{FABB732B-5E43-43B8-ACE6-76C135207673}"/>
    <cellStyle name="xl79" xfId="50" xr:uid="{00000000-0005-0000-0000-000032000000}"/>
    <cellStyle name="xl79 2" xfId="236" xr:uid="{DB6653DF-ADD3-40E5-A71E-48CB3AAC2C50}"/>
    <cellStyle name="xl80" xfId="51" xr:uid="{00000000-0005-0000-0000-000033000000}"/>
    <cellStyle name="xl80 2" xfId="243" xr:uid="{C89A8730-BE13-4128-BA32-4D9DD1164C2D}"/>
    <cellStyle name="xl81" xfId="52" xr:uid="{00000000-0005-0000-0000-000034000000}"/>
    <cellStyle name="xl81 2" xfId="245" xr:uid="{8AAC6ADA-7C1D-4D08-B0B1-66398A6864A7}"/>
    <cellStyle name="xl82" xfId="60" xr:uid="{00000000-0005-0000-0000-00003C000000}"/>
    <cellStyle name="xl82 2" xfId="230" xr:uid="{94309019-D033-4D6A-B435-8566649F456A}"/>
    <cellStyle name="xl83" xfId="62" xr:uid="{00000000-0005-0000-0000-00003E000000}"/>
    <cellStyle name="xl83 2" xfId="241" xr:uid="{FA31E99B-E6C9-4B36-A724-DBAB8447CC7D}"/>
    <cellStyle name="xl84" xfId="65" xr:uid="{00000000-0005-0000-0000-000041000000}"/>
    <cellStyle name="xl84 2" xfId="244" xr:uid="{CE885807-32B5-4607-97AD-916DDB4B9DF5}"/>
    <cellStyle name="xl85" xfId="72" xr:uid="{00000000-0005-0000-0000-000048000000}"/>
    <cellStyle name="xl85 2" xfId="246" xr:uid="{4ED2E83E-C887-4ACB-AA56-2DD0FD626479}"/>
    <cellStyle name="xl86" xfId="74" xr:uid="{00000000-0005-0000-0000-00004A000000}"/>
    <cellStyle name="xl86 2" xfId="251" xr:uid="{38F55D9C-FED3-457C-9A19-37B7ED44CF0C}"/>
    <cellStyle name="xl87" xfId="61" xr:uid="{00000000-0005-0000-0000-00003D000000}"/>
    <cellStyle name="xl87 2" xfId="231" xr:uid="{B1AD3D65-51DB-4E88-8A99-0F3C3BDABCA6}"/>
    <cellStyle name="xl88" xfId="70" xr:uid="{00000000-0005-0000-0000-000046000000}"/>
    <cellStyle name="xl88 2" xfId="237" xr:uid="{1AB6EB0A-2DF4-47F2-AEF2-8B887215C830}"/>
    <cellStyle name="xl89" xfId="73" xr:uid="{00000000-0005-0000-0000-000049000000}"/>
    <cellStyle name="xl89 2" xfId="247" xr:uid="{42D5099D-8590-44D3-95AD-CB5A90B3B53A}"/>
    <cellStyle name="xl90" xfId="75" xr:uid="{00000000-0005-0000-0000-00004B000000}"/>
    <cellStyle name="xl90 2" xfId="233" xr:uid="{992B4372-FE1F-46BF-A6D4-2CA1E6BD4441}"/>
    <cellStyle name="xl91" xfId="80" xr:uid="{00000000-0005-0000-0000-000050000000}"/>
    <cellStyle name="xl91 2" xfId="238" xr:uid="{98AC7DF7-8ACA-4B90-A7A6-6D664245D549}"/>
    <cellStyle name="xl92" xfId="66" xr:uid="{00000000-0005-0000-0000-000042000000}"/>
    <cellStyle name="xl92 2" xfId="248" xr:uid="{F2635039-6C96-4C1B-A378-BC49289572CA}"/>
    <cellStyle name="xl93" xfId="76" xr:uid="{00000000-0005-0000-0000-00004C000000}"/>
    <cellStyle name="xl93 2" xfId="239" xr:uid="{754A4A59-0567-4E3B-80A6-C39BEDE42439}"/>
    <cellStyle name="xl94" xfId="63" xr:uid="{00000000-0005-0000-0000-00003F000000}"/>
    <cellStyle name="xl94 2" xfId="242" xr:uid="{4B7E5354-0395-4901-B0A5-10473BE22497}"/>
    <cellStyle name="xl95" xfId="67" xr:uid="{00000000-0005-0000-0000-000043000000}"/>
    <cellStyle name="xl95 2" xfId="249" xr:uid="{774C7E8F-B68D-4966-834D-2963E9D3B49B}"/>
    <cellStyle name="xl96" xfId="77" xr:uid="{00000000-0005-0000-0000-00004D000000}"/>
    <cellStyle name="xl96 2" xfId="240" xr:uid="{E0DC3C68-25F3-4619-BA41-E4D98532E47E}"/>
    <cellStyle name="xl97" xfId="68" xr:uid="{00000000-0005-0000-0000-000044000000}"/>
    <cellStyle name="xl97 2" xfId="250" xr:uid="{BB69CFE1-6693-4128-9B5D-AA2943F10691}"/>
    <cellStyle name="xl98" xfId="71" xr:uid="{00000000-0005-0000-0000-000047000000}"/>
    <cellStyle name="xl98 2" xfId="234" xr:uid="{9B4B9B5F-770B-46F7-A2CB-4AAD7616247C}"/>
    <cellStyle name="xl99" xfId="78" xr:uid="{00000000-0005-0000-0000-00004E000000}"/>
    <cellStyle name="xl99 2" xfId="235" xr:uid="{60FB6D08-566C-42B0-BFFD-786CFBB5F84E}"/>
    <cellStyle name="Обычный" xfId="0" builtinId="0"/>
    <cellStyle name="Обычный 10" xfId="344" xr:uid="{25D91ED2-A782-4801-B351-92B8A661548D}"/>
    <cellStyle name="Обычный 11" xfId="199" xr:uid="{0631A245-51DC-4E36-90F4-D9CDA4D7BBC9}"/>
    <cellStyle name="Обычный 16" xfId="187" xr:uid="{355E4611-454C-432D-985B-AD1110925C3E}"/>
    <cellStyle name="Обычный 17" xfId="188" xr:uid="{0431E746-C005-451F-849C-8BB73CE9FEB4}"/>
    <cellStyle name="Обычный 2" xfId="186" xr:uid="{3BCE6A61-4224-4E94-92B1-628E16FC2549}"/>
    <cellStyle name="Обычный 2 2 2" xfId="189" xr:uid="{FCBB5351-D730-415A-9D4A-D91D8508CE0F}"/>
    <cellStyle name="Обычный 3" xfId="191" xr:uid="{FF23E68C-7658-48A3-BEFE-AC6F0DA71FC4}"/>
    <cellStyle name="Обычный 4" xfId="225" xr:uid="{5A3119E4-D266-4203-8C43-5FBD14F84281}"/>
    <cellStyle name="Обычный 5" xfId="343" xr:uid="{2F3AF3B0-FCC5-4826-919B-34138246C500}"/>
    <cellStyle name="Обычный 6" xfId="342" xr:uid="{0189D90F-FD22-4161-8AE9-BDCD5F63F2E0}"/>
    <cellStyle name="Обычный 7" xfId="218" xr:uid="{9CC6AD50-C0E8-431C-A040-10ABA30B00AF}"/>
    <cellStyle name="Обычный 8" xfId="345" xr:uid="{8F888DFC-334E-43E5-B75F-DB5B23ECC306}"/>
    <cellStyle name="Обычный 9" xfId="222" xr:uid="{A9311C9D-7A3A-4171-822F-F1301A010F5E}"/>
    <cellStyle name="Обычный_прилож 8,10 -2008г." xfId="190" xr:uid="{E746121F-B913-4F3D-BF89-6FD0E204339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tabSelected="1" topLeftCell="A2" zoomScaleNormal="100" zoomScaleSheetLayoutView="100" workbookViewId="0">
      <selection activeCell="C11" sqref="C11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24" t="s">
        <v>101</v>
      </c>
      <c r="C2" s="24"/>
      <c r="D2" s="24"/>
      <c r="E2" s="24"/>
      <c r="F2" s="24"/>
      <c r="G2" s="24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102</v>
      </c>
    </row>
    <row r="4" spans="1:12" ht="54" customHeight="1" x14ac:dyDescent="0.25">
      <c r="A4" s="20" t="s">
        <v>1</v>
      </c>
      <c r="B4" s="19" t="s">
        <v>10</v>
      </c>
      <c r="C4" s="21" t="s">
        <v>104</v>
      </c>
      <c r="D4" s="21"/>
      <c r="E4" s="22"/>
      <c r="F4" s="21" t="s">
        <v>103</v>
      </c>
      <c r="G4" s="21"/>
      <c r="H4" s="21"/>
      <c r="I4" s="23" t="s">
        <v>108</v>
      </c>
      <c r="J4" s="23" t="s">
        <v>109</v>
      </c>
    </row>
    <row r="5" spans="1:12" ht="46.5" customHeight="1" x14ac:dyDescent="0.25">
      <c r="A5" s="41"/>
      <c r="B5" s="41"/>
      <c r="C5" s="32" t="s">
        <v>0</v>
      </c>
      <c r="D5" s="32" t="s">
        <v>2</v>
      </c>
      <c r="E5" s="31" t="s">
        <v>56</v>
      </c>
      <c r="F5" s="32" t="s">
        <v>0</v>
      </c>
      <c r="G5" s="31" t="s">
        <v>2</v>
      </c>
      <c r="H5" s="28" t="s">
        <v>56</v>
      </c>
      <c r="I5" s="27"/>
      <c r="J5" s="27"/>
    </row>
    <row r="6" spans="1:12" ht="21" customHeight="1" x14ac:dyDescent="0.25">
      <c r="A6" s="29" t="s">
        <v>3</v>
      </c>
      <c r="B6" s="29" t="s">
        <v>4</v>
      </c>
      <c r="C6" s="29" t="s">
        <v>5</v>
      </c>
      <c r="D6" s="29" t="s">
        <v>6</v>
      </c>
      <c r="E6" s="29">
        <v>5</v>
      </c>
      <c r="F6" s="30">
        <v>6</v>
      </c>
      <c r="G6" s="30">
        <v>7</v>
      </c>
      <c r="H6" s="30">
        <v>8</v>
      </c>
      <c r="I6" s="30">
        <v>9</v>
      </c>
      <c r="J6" s="30">
        <v>11</v>
      </c>
    </row>
    <row r="7" spans="1:12" ht="30" customHeight="1" x14ac:dyDescent="0.25">
      <c r="A7" s="40" t="s">
        <v>11</v>
      </c>
      <c r="B7" s="39" t="s">
        <v>7</v>
      </c>
      <c r="C7" s="14">
        <v>1796583842.03</v>
      </c>
      <c r="D7" s="14">
        <v>1693641828.0599999</v>
      </c>
      <c r="E7" s="10">
        <f>D7/C7*100</f>
        <v>94.270124690997804</v>
      </c>
      <c r="F7" s="14">
        <v>2003265481.4000001</v>
      </c>
      <c r="G7" s="14">
        <v>1848460498.1099999</v>
      </c>
      <c r="H7" s="10">
        <f>G7/F7*100</f>
        <v>92.272368054691711</v>
      </c>
      <c r="I7" s="10">
        <f>F7/C7*100</f>
        <v>111.50414662176111</v>
      </c>
      <c r="J7" s="10">
        <f>G7/D7*100</f>
        <v>109.14116948961627</v>
      </c>
    </row>
    <row r="8" spans="1:12" ht="14.25" customHeight="1" x14ac:dyDescent="0.25">
      <c r="A8" s="42" t="s">
        <v>9</v>
      </c>
      <c r="B8" s="36"/>
      <c r="C8" s="15"/>
      <c r="D8" s="15"/>
      <c r="E8" s="11"/>
      <c r="F8" s="15"/>
      <c r="G8" s="15"/>
      <c r="H8" s="11"/>
      <c r="I8" s="13"/>
      <c r="J8" s="13"/>
    </row>
    <row r="9" spans="1:12" x14ac:dyDescent="0.25">
      <c r="A9" s="34" t="s">
        <v>12</v>
      </c>
      <c r="B9" s="35" t="s">
        <v>13</v>
      </c>
      <c r="C9" s="16">
        <v>182925621.40000001</v>
      </c>
      <c r="D9" s="16">
        <v>171309328.81999999</v>
      </c>
      <c r="E9" s="10">
        <f t="shared" ref="E9:E54" si="0">D9/C9*100</f>
        <v>93.64971812527078</v>
      </c>
      <c r="F9" s="16">
        <v>307397165.02999997</v>
      </c>
      <c r="G9" s="16">
        <v>222447006.00999999</v>
      </c>
      <c r="H9" s="10">
        <f>G9/F9*100</f>
        <v>72.364690152002737</v>
      </c>
      <c r="I9" s="10">
        <f>F9/C9*100</f>
        <v>168.04489315240338</v>
      </c>
      <c r="J9" s="10">
        <f>G9/D9*100</f>
        <v>129.85107556152528</v>
      </c>
    </row>
    <row r="10" spans="1:12" ht="47.25" x14ac:dyDescent="0.25">
      <c r="A10" s="9" t="s">
        <v>57</v>
      </c>
      <c r="B10" s="36" t="s">
        <v>14</v>
      </c>
      <c r="C10" s="17">
        <v>7777324.9100000001</v>
      </c>
      <c r="D10" s="17">
        <v>7772229.2800000003</v>
      </c>
      <c r="E10" s="11">
        <f t="shared" si="0"/>
        <v>99.93448094223956</v>
      </c>
      <c r="F10" s="17">
        <v>7923674.4500000002</v>
      </c>
      <c r="G10" s="17">
        <v>7666581.25</v>
      </c>
      <c r="H10" s="11">
        <f t="shared" ref="H10:H52" si="1">G10/F10*100</f>
        <v>96.755379065327446</v>
      </c>
      <c r="I10" s="11">
        <f t="shared" ref="I10:I52" si="2">F10/C10*100</f>
        <v>101.88174650916058</v>
      </c>
      <c r="J10" s="11">
        <f t="shared" ref="J10:J52" si="3">G10/D10*100</f>
        <v>98.64069848953298</v>
      </c>
    </row>
    <row r="11" spans="1:12" ht="65.25" customHeight="1" x14ac:dyDescent="0.25">
      <c r="A11" s="9" t="s">
        <v>58</v>
      </c>
      <c r="B11" s="36" t="s">
        <v>15</v>
      </c>
      <c r="C11" s="17">
        <v>4026113.51</v>
      </c>
      <c r="D11" s="17">
        <v>4003587.35</v>
      </c>
      <c r="E11" s="11">
        <f t="shared" si="0"/>
        <v>99.440498636115223</v>
      </c>
      <c r="F11" s="17">
        <v>5396930</v>
      </c>
      <c r="G11" s="17">
        <v>5396930</v>
      </c>
      <c r="H11" s="11">
        <f t="shared" si="1"/>
        <v>100</v>
      </c>
      <c r="I11" s="11">
        <f t="shared" si="2"/>
        <v>134.04813318340845</v>
      </c>
      <c r="J11" s="11">
        <f t="shared" si="3"/>
        <v>134.80235419367085</v>
      </c>
    </row>
    <row r="12" spans="1:12" ht="63" x14ac:dyDescent="0.25">
      <c r="A12" s="9" t="s">
        <v>59</v>
      </c>
      <c r="B12" s="36" t="s">
        <v>16</v>
      </c>
      <c r="C12" s="17">
        <v>40469761.390000001</v>
      </c>
      <c r="D12" s="17">
        <v>40080272.759999998</v>
      </c>
      <c r="E12" s="11">
        <f t="shared" si="0"/>
        <v>99.037581105935928</v>
      </c>
      <c r="F12" s="17">
        <v>49188348.219999999</v>
      </c>
      <c r="G12" s="17">
        <v>48883918.700000003</v>
      </c>
      <c r="H12" s="11">
        <f t="shared" si="1"/>
        <v>99.3810942407775</v>
      </c>
      <c r="I12" s="11">
        <f t="shared" si="2"/>
        <v>121.54345993291264</v>
      </c>
      <c r="J12" s="11">
        <f t="shared" si="3"/>
        <v>121.9650350004255</v>
      </c>
    </row>
    <row r="13" spans="1:12" ht="16.5" customHeight="1" x14ac:dyDescent="0.25">
      <c r="A13" s="9" t="s">
        <v>60</v>
      </c>
      <c r="B13" s="36" t="s">
        <v>17</v>
      </c>
      <c r="C13" s="17">
        <v>20400</v>
      </c>
      <c r="D13" s="17">
        <v>20400</v>
      </c>
      <c r="E13" s="11">
        <f t="shared" si="0"/>
        <v>100</v>
      </c>
      <c r="F13" s="17">
        <v>191000</v>
      </c>
      <c r="G13" s="17">
        <v>191000</v>
      </c>
      <c r="H13" s="11">
        <f t="shared" si="1"/>
        <v>100</v>
      </c>
      <c r="I13" s="11">
        <f t="shared" si="2"/>
        <v>936.27450980392166</v>
      </c>
      <c r="J13" s="11">
        <f t="shared" si="3"/>
        <v>936.27450980392166</v>
      </c>
    </row>
    <row r="14" spans="1:12" ht="47.25" x14ac:dyDescent="0.25">
      <c r="A14" s="9" t="s">
        <v>61</v>
      </c>
      <c r="B14" s="36" t="s">
        <v>18</v>
      </c>
      <c r="C14" s="17">
        <v>12131704.189999999</v>
      </c>
      <c r="D14" s="17">
        <v>12119881.439999999</v>
      </c>
      <c r="E14" s="11">
        <f t="shared" si="0"/>
        <v>99.902546667682969</v>
      </c>
      <c r="F14" s="17">
        <v>14660234.869999999</v>
      </c>
      <c r="G14" s="17">
        <v>14659605.359999999</v>
      </c>
      <c r="H14" s="11">
        <f t="shared" si="1"/>
        <v>99.995706003310431</v>
      </c>
      <c r="I14" s="11">
        <f t="shared" si="2"/>
        <v>120.84233707317257</v>
      </c>
      <c r="J14" s="11">
        <f t="shared" si="3"/>
        <v>120.95502280754984</v>
      </c>
    </row>
    <row r="15" spans="1:12" ht="15.75" customHeight="1" x14ac:dyDescent="0.25">
      <c r="A15" s="9" t="s">
        <v>62</v>
      </c>
      <c r="B15" s="36" t="s">
        <v>19</v>
      </c>
      <c r="C15" s="17">
        <v>577997.86</v>
      </c>
      <c r="D15" s="17">
        <v>577997.86</v>
      </c>
      <c r="E15" s="11">
        <f t="shared" si="0"/>
        <v>100</v>
      </c>
      <c r="F15" s="17">
        <v>1430777.79</v>
      </c>
      <c r="G15" s="17">
        <v>1430777.79</v>
      </c>
      <c r="H15" s="11">
        <f t="shared" si="1"/>
        <v>100</v>
      </c>
      <c r="I15" s="11">
        <f t="shared" si="2"/>
        <v>247.54032653338891</v>
      </c>
      <c r="J15" s="11">
        <f t="shared" si="3"/>
        <v>247.54032653338891</v>
      </c>
    </row>
    <row r="16" spans="1:12" x14ac:dyDescent="0.25">
      <c r="A16" s="26" t="s">
        <v>63</v>
      </c>
      <c r="B16" s="36" t="s">
        <v>20</v>
      </c>
      <c r="C16" s="17">
        <v>688814</v>
      </c>
      <c r="D16" s="38" t="s">
        <v>8</v>
      </c>
      <c r="E16" s="37" t="s">
        <v>8</v>
      </c>
      <c r="F16" s="17">
        <v>1573487.8</v>
      </c>
      <c r="G16" s="17">
        <v>850000</v>
      </c>
      <c r="H16" s="11">
        <f t="shared" si="1"/>
        <v>54.020120143289319</v>
      </c>
      <c r="I16" s="11">
        <f t="shared" si="2"/>
        <v>228.43435237959739</v>
      </c>
      <c r="J16" s="25" t="s">
        <v>8</v>
      </c>
    </row>
    <row r="17" spans="1:10" ht="17.25" customHeight="1" x14ac:dyDescent="0.25">
      <c r="A17" s="26" t="s">
        <v>64</v>
      </c>
      <c r="B17" s="36" t="s">
        <v>21</v>
      </c>
      <c r="C17" s="17">
        <v>117233505.54000001</v>
      </c>
      <c r="D17" s="17">
        <v>106734960.13</v>
      </c>
      <c r="E17" s="11">
        <f t="shared" si="0"/>
        <v>91.04475690491239</v>
      </c>
      <c r="F17" s="17">
        <v>227032711.90000001</v>
      </c>
      <c r="G17" s="17">
        <v>143368192.91</v>
      </c>
      <c r="H17" s="11">
        <f t="shared" si="1"/>
        <v>63.148694172824172</v>
      </c>
      <c r="I17" s="11">
        <f t="shared" si="2"/>
        <v>193.65855422836995</v>
      </c>
      <c r="J17" s="11">
        <f t="shared" si="3"/>
        <v>134.32168123301102</v>
      </c>
    </row>
    <row r="18" spans="1:10" ht="18.75" customHeight="1" x14ac:dyDescent="0.25">
      <c r="A18" s="33" t="s">
        <v>65</v>
      </c>
      <c r="B18" s="35" t="s">
        <v>22</v>
      </c>
      <c r="C18" s="16">
        <v>881100</v>
      </c>
      <c r="D18" s="16">
        <v>881100</v>
      </c>
      <c r="E18" s="10">
        <f t="shared" si="0"/>
        <v>100</v>
      </c>
      <c r="F18" s="16">
        <v>1046819</v>
      </c>
      <c r="G18" s="16">
        <v>1046819</v>
      </c>
      <c r="H18" s="10">
        <f t="shared" si="1"/>
        <v>100</v>
      </c>
      <c r="I18" s="10">
        <f t="shared" si="2"/>
        <v>118.80819430257633</v>
      </c>
      <c r="J18" s="10">
        <f t="shared" si="3"/>
        <v>118.80819430257633</v>
      </c>
    </row>
    <row r="19" spans="1:10" ht="20.25" customHeight="1" x14ac:dyDescent="0.25">
      <c r="A19" s="26" t="s">
        <v>66</v>
      </c>
      <c r="B19" s="36" t="s">
        <v>23</v>
      </c>
      <c r="C19" s="17">
        <v>881100</v>
      </c>
      <c r="D19" s="17">
        <v>881100</v>
      </c>
      <c r="E19" s="11">
        <f t="shared" si="0"/>
        <v>100</v>
      </c>
      <c r="F19" s="17">
        <v>946900</v>
      </c>
      <c r="G19" s="17">
        <v>946900</v>
      </c>
      <c r="H19" s="11">
        <f t="shared" si="1"/>
        <v>100</v>
      </c>
      <c r="I19" s="11">
        <f t="shared" si="2"/>
        <v>107.46793780501646</v>
      </c>
      <c r="J19" s="11">
        <f t="shared" si="3"/>
        <v>107.46793780501646</v>
      </c>
    </row>
    <row r="20" spans="1:10" ht="20.25" customHeight="1" x14ac:dyDescent="0.25">
      <c r="A20" s="26" t="s">
        <v>99</v>
      </c>
      <c r="B20" s="36" t="s">
        <v>100</v>
      </c>
      <c r="C20" s="13"/>
      <c r="D20" s="13"/>
      <c r="E20" s="37" t="s">
        <v>8</v>
      </c>
      <c r="F20" s="17">
        <v>99919</v>
      </c>
      <c r="G20" s="17">
        <v>99919</v>
      </c>
      <c r="H20" s="11">
        <f t="shared" si="1"/>
        <v>100</v>
      </c>
      <c r="I20" s="25" t="s">
        <v>8</v>
      </c>
      <c r="J20" s="25" t="s">
        <v>8</v>
      </c>
    </row>
    <row r="21" spans="1:10" ht="34.5" customHeight="1" x14ac:dyDescent="0.25">
      <c r="A21" s="33" t="s">
        <v>67</v>
      </c>
      <c r="B21" s="35" t="s">
        <v>24</v>
      </c>
      <c r="C21" s="16">
        <v>15094230.18</v>
      </c>
      <c r="D21" s="16">
        <v>14234765.029999999</v>
      </c>
      <c r="E21" s="10">
        <f t="shared" si="0"/>
        <v>94.306002096491142</v>
      </c>
      <c r="F21" s="16">
        <v>19257022.469999999</v>
      </c>
      <c r="G21" s="16">
        <v>18427388.82</v>
      </c>
      <c r="H21" s="10">
        <f t="shared" si="1"/>
        <v>95.69178645716147</v>
      </c>
      <c r="I21" s="10">
        <f t="shared" si="2"/>
        <v>127.57869888267463</v>
      </c>
      <c r="J21" s="10">
        <f t="shared" si="3"/>
        <v>129.45341058432632</v>
      </c>
    </row>
    <row r="22" spans="1:10" ht="19.5" customHeight="1" x14ac:dyDescent="0.25">
      <c r="A22" s="26" t="s">
        <v>68</v>
      </c>
      <c r="B22" s="36" t="s">
        <v>26</v>
      </c>
      <c r="C22" s="17">
        <v>89800</v>
      </c>
      <c r="D22" s="17">
        <v>35700</v>
      </c>
      <c r="E22" s="11">
        <f t="shared" si="0"/>
        <v>39.755011135857458</v>
      </c>
      <c r="F22" s="17">
        <v>107608.77</v>
      </c>
      <c r="G22" s="17">
        <v>3508.77</v>
      </c>
      <c r="H22" s="11">
        <f t="shared" si="1"/>
        <v>3.2606728986866034</v>
      </c>
      <c r="I22" s="11">
        <f t="shared" si="2"/>
        <v>119.83159242761694</v>
      </c>
      <c r="J22" s="11">
        <f t="shared" si="3"/>
        <v>9.8284873949579818</v>
      </c>
    </row>
    <row r="23" spans="1:10" ht="53.25" customHeight="1" x14ac:dyDescent="0.25">
      <c r="A23" s="26" t="s">
        <v>69</v>
      </c>
      <c r="B23" s="36" t="s">
        <v>25</v>
      </c>
      <c r="C23" s="17">
        <v>14893430.18</v>
      </c>
      <c r="D23" s="17">
        <v>14092678.029999999</v>
      </c>
      <c r="E23" s="11">
        <f t="shared" si="0"/>
        <v>94.62345382949249</v>
      </c>
      <c r="F23" s="17">
        <v>19119014.93</v>
      </c>
      <c r="G23" s="17">
        <v>18410371.280000001</v>
      </c>
      <c r="H23" s="11">
        <f t="shared" si="1"/>
        <v>96.293513799771915</v>
      </c>
      <c r="I23" s="11">
        <f t="shared" si="2"/>
        <v>128.37213925153674</v>
      </c>
      <c r="J23" s="11">
        <f t="shared" si="3"/>
        <v>130.63784782997701</v>
      </c>
    </row>
    <row r="24" spans="1:10" ht="36" customHeight="1" x14ac:dyDescent="0.25">
      <c r="A24" s="26" t="s">
        <v>70</v>
      </c>
      <c r="B24" s="36" t="s">
        <v>27</v>
      </c>
      <c r="C24" s="17">
        <v>111000</v>
      </c>
      <c r="D24" s="17">
        <v>106387</v>
      </c>
      <c r="E24" s="11">
        <f t="shared" si="0"/>
        <v>95.844144144144138</v>
      </c>
      <c r="F24" s="17">
        <v>30398.77</v>
      </c>
      <c r="G24" s="17">
        <v>13508.77</v>
      </c>
      <c r="H24" s="11">
        <f t="shared" si="1"/>
        <v>44.438541427827509</v>
      </c>
      <c r="I24" s="11">
        <f t="shared" si="2"/>
        <v>27.386279279279279</v>
      </c>
      <c r="J24" s="11">
        <f t="shared" si="3"/>
        <v>12.697763824527433</v>
      </c>
    </row>
    <row r="25" spans="1:10" ht="20.25" customHeight="1" x14ac:dyDescent="0.25">
      <c r="A25" s="33" t="s">
        <v>71</v>
      </c>
      <c r="B25" s="35" t="s">
        <v>28</v>
      </c>
      <c r="C25" s="16">
        <v>123142523.43000001</v>
      </c>
      <c r="D25" s="16">
        <v>116308991.59999999</v>
      </c>
      <c r="E25" s="10">
        <f t="shared" si="0"/>
        <v>94.450713173922807</v>
      </c>
      <c r="F25" s="16">
        <v>131371506.62</v>
      </c>
      <c r="G25" s="16">
        <v>129319586.06999999</v>
      </c>
      <c r="H25" s="10">
        <f t="shared" si="1"/>
        <v>98.438077934254565</v>
      </c>
      <c r="I25" s="10">
        <f t="shared" si="2"/>
        <v>106.68248705710317</v>
      </c>
      <c r="J25" s="10">
        <f t="shared" si="3"/>
        <v>111.18623271599235</v>
      </c>
    </row>
    <row r="26" spans="1:10" ht="19.5" customHeight="1" x14ac:dyDescent="0.25">
      <c r="A26" s="26" t="s">
        <v>72</v>
      </c>
      <c r="B26" s="36" t="s">
        <v>29</v>
      </c>
      <c r="C26" s="17">
        <v>1850900</v>
      </c>
      <c r="D26" s="17">
        <v>1405485</v>
      </c>
      <c r="E26" s="11">
        <f t="shared" si="0"/>
        <v>75.935220703441558</v>
      </c>
      <c r="F26" s="17">
        <v>1578300</v>
      </c>
      <c r="G26" s="17">
        <v>1148966.98</v>
      </c>
      <c r="H26" s="11">
        <f t="shared" si="1"/>
        <v>72.797755813216753</v>
      </c>
      <c r="I26" s="11">
        <f t="shared" si="2"/>
        <v>85.272029823329191</v>
      </c>
      <c r="J26" s="11">
        <f t="shared" si="3"/>
        <v>81.748789919493987</v>
      </c>
    </row>
    <row r="27" spans="1:10" ht="21" customHeight="1" x14ac:dyDescent="0.25">
      <c r="A27" s="26" t="s">
        <v>73</v>
      </c>
      <c r="B27" s="36" t="s">
        <v>30</v>
      </c>
      <c r="C27" s="17">
        <v>8350000</v>
      </c>
      <c r="D27" s="17">
        <v>7350000</v>
      </c>
      <c r="E27" s="11">
        <f t="shared" si="0"/>
        <v>88.023952095808383</v>
      </c>
      <c r="F27" s="17">
        <v>34000000</v>
      </c>
      <c r="G27" s="17">
        <v>34000000</v>
      </c>
      <c r="H27" s="11">
        <f t="shared" si="1"/>
        <v>100</v>
      </c>
      <c r="I27" s="11">
        <f t="shared" si="2"/>
        <v>407.18562874251501</v>
      </c>
      <c r="J27" s="11">
        <f t="shared" si="3"/>
        <v>462.58503401360542</v>
      </c>
    </row>
    <row r="28" spans="1:10" ht="23.25" customHeight="1" x14ac:dyDescent="0.25">
      <c r="A28" s="26" t="s">
        <v>74</v>
      </c>
      <c r="B28" s="36" t="s">
        <v>31</v>
      </c>
      <c r="C28" s="17">
        <v>107257744.69</v>
      </c>
      <c r="D28" s="17">
        <v>102591591.86</v>
      </c>
      <c r="E28" s="11">
        <f t="shared" si="0"/>
        <v>95.649588900562591</v>
      </c>
      <c r="F28" s="17">
        <v>91324506.829999998</v>
      </c>
      <c r="G28" s="17">
        <v>91125763.299999997</v>
      </c>
      <c r="H28" s="11">
        <f t="shared" si="1"/>
        <v>99.782376563642487</v>
      </c>
      <c r="I28" s="11">
        <f t="shared" si="2"/>
        <v>85.144906872645151</v>
      </c>
      <c r="J28" s="11">
        <f t="shared" si="3"/>
        <v>88.823812602843063</v>
      </c>
    </row>
    <row r="29" spans="1:10" ht="23.25" customHeight="1" x14ac:dyDescent="0.25">
      <c r="A29" s="26" t="s">
        <v>75</v>
      </c>
      <c r="B29" s="36" t="s">
        <v>32</v>
      </c>
      <c r="C29" s="17">
        <v>5683878.7400000002</v>
      </c>
      <c r="D29" s="17">
        <v>4961914.74</v>
      </c>
      <c r="E29" s="11">
        <f t="shared" si="0"/>
        <v>87.298040070432606</v>
      </c>
      <c r="F29" s="17">
        <v>4468699.79</v>
      </c>
      <c r="G29" s="17">
        <v>3044855.79</v>
      </c>
      <c r="H29" s="11">
        <f t="shared" si="1"/>
        <v>68.137398641406605</v>
      </c>
      <c r="I29" s="11">
        <f t="shared" si="2"/>
        <v>78.620603894163992</v>
      </c>
      <c r="J29" s="11">
        <f t="shared" si="3"/>
        <v>61.364532636044444</v>
      </c>
    </row>
    <row r="30" spans="1:10" ht="20.25" customHeight="1" x14ac:dyDescent="0.25">
      <c r="A30" s="33" t="s">
        <v>76</v>
      </c>
      <c r="B30" s="35" t="s">
        <v>33</v>
      </c>
      <c r="C30" s="16">
        <v>318523064.33999997</v>
      </c>
      <c r="D30" s="16">
        <v>260634703.62</v>
      </c>
      <c r="E30" s="10">
        <f t="shared" si="0"/>
        <v>81.826006590779116</v>
      </c>
      <c r="F30" s="16">
        <v>338329051.85000002</v>
      </c>
      <c r="G30" s="16">
        <v>286534506.54000002</v>
      </c>
      <c r="H30" s="10">
        <f t="shared" si="1"/>
        <v>84.691073667252383</v>
      </c>
      <c r="I30" s="10">
        <f t="shared" si="2"/>
        <v>106.21807012658229</v>
      </c>
      <c r="J30" s="10">
        <f t="shared" si="3"/>
        <v>109.93720427873694</v>
      </c>
    </row>
    <row r="31" spans="1:10" ht="20.25" customHeight="1" x14ac:dyDescent="0.25">
      <c r="A31" s="26" t="s">
        <v>77</v>
      </c>
      <c r="B31" s="36" t="s">
        <v>34</v>
      </c>
      <c r="C31" s="17">
        <v>4583358.5599999996</v>
      </c>
      <c r="D31" s="17">
        <v>3016269.65</v>
      </c>
      <c r="E31" s="11">
        <f t="shared" si="0"/>
        <v>65.809157422761189</v>
      </c>
      <c r="F31" s="17">
        <v>11582088.91</v>
      </c>
      <c r="G31" s="17">
        <v>5132088.91</v>
      </c>
      <c r="H31" s="11">
        <f t="shared" si="1"/>
        <v>44.310563922272635</v>
      </c>
      <c r="I31" s="11">
        <f t="shared" si="2"/>
        <v>252.69873081891285</v>
      </c>
      <c r="J31" s="11">
        <f t="shared" si="3"/>
        <v>170.14688690051304</v>
      </c>
    </row>
    <row r="32" spans="1:10" ht="21.75" customHeight="1" x14ac:dyDescent="0.25">
      <c r="A32" s="26" t="s">
        <v>78</v>
      </c>
      <c r="B32" s="36" t="s">
        <v>35</v>
      </c>
      <c r="C32" s="17">
        <v>185140325.36000001</v>
      </c>
      <c r="D32" s="17">
        <v>168058817.30000001</v>
      </c>
      <c r="E32" s="11">
        <f t="shared" si="0"/>
        <v>90.773750652762715</v>
      </c>
      <c r="F32" s="17">
        <v>186851293.87</v>
      </c>
      <c r="G32" s="17">
        <v>178915506.93000001</v>
      </c>
      <c r="H32" s="11">
        <f t="shared" si="1"/>
        <v>95.75288627890302</v>
      </c>
      <c r="I32" s="11">
        <f t="shared" si="2"/>
        <v>100.92414686356041</v>
      </c>
      <c r="J32" s="11">
        <f t="shared" si="3"/>
        <v>106.46005357197048</v>
      </c>
    </row>
    <row r="33" spans="1:10" ht="20.25" customHeight="1" x14ac:dyDescent="0.25">
      <c r="A33" s="26" t="s">
        <v>79</v>
      </c>
      <c r="B33" s="36" t="s">
        <v>36</v>
      </c>
      <c r="C33" s="17">
        <v>128799380.42</v>
      </c>
      <c r="D33" s="17">
        <v>89559616.670000002</v>
      </c>
      <c r="E33" s="11">
        <f t="shared" si="0"/>
        <v>69.53419836179053</v>
      </c>
      <c r="F33" s="17">
        <v>139895669.06999999</v>
      </c>
      <c r="G33" s="17">
        <v>102486910.7</v>
      </c>
      <c r="H33" s="11">
        <f t="shared" si="1"/>
        <v>73.259530749817799</v>
      </c>
      <c r="I33" s="11">
        <f t="shared" si="2"/>
        <v>108.61517238189833</v>
      </c>
      <c r="J33" s="11">
        <f t="shared" si="3"/>
        <v>114.43428914801316</v>
      </c>
    </row>
    <row r="34" spans="1:10" ht="20.25" customHeight="1" x14ac:dyDescent="0.25">
      <c r="A34" s="33" t="s">
        <v>80</v>
      </c>
      <c r="B34" s="35" t="s">
        <v>37</v>
      </c>
      <c r="C34" s="16">
        <v>977527037.40999997</v>
      </c>
      <c r="D34" s="16">
        <v>953992108.26999998</v>
      </c>
      <c r="E34" s="10">
        <f t="shared" si="0"/>
        <v>97.592401208425215</v>
      </c>
      <c r="F34" s="16">
        <v>1028530424.54</v>
      </c>
      <c r="G34" s="16">
        <v>1013930532.4299999</v>
      </c>
      <c r="H34" s="10">
        <f t="shared" si="1"/>
        <v>98.58050945682723</v>
      </c>
      <c r="I34" s="10">
        <f t="shared" si="2"/>
        <v>105.21759349645568</v>
      </c>
      <c r="J34" s="10">
        <f t="shared" si="3"/>
        <v>106.28290565932399</v>
      </c>
    </row>
    <row r="35" spans="1:10" ht="21.75" customHeight="1" x14ac:dyDescent="0.25">
      <c r="A35" s="26" t="s">
        <v>81</v>
      </c>
      <c r="B35" s="36" t="s">
        <v>38</v>
      </c>
      <c r="C35" s="17">
        <v>394013691.12</v>
      </c>
      <c r="D35" s="17">
        <v>393103252.86000001</v>
      </c>
      <c r="E35" s="11">
        <f t="shared" si="0"/>
        <v>99.768932328871102</v>
      </c>
      <c r="F35" s="17">
        <v>336139734.02999997</v>
      </c>
      <c r="G35" s="17">
        <v>336139734.02999997</v>
      </c>
      <c r="H35" s="11">
        <f t="shared" si="1"/>
        <v>100</v>
      </c>
      <c r="I35" s="11">
        <f t="shared" si="2"/>
        <v>85.311688808200813</v>
      </c>
      <c r="J35" s="11">
        <f t="shared" si="3"/>
        <v>85.509273094138692</v>
      </c>
    </row>
    <row r="36" spans="1:10" ht="20.25" customHeight="1" x14ac:dyDescent="0.25">
      <c r="A36" s="26" t="s">
        <v>82</v>
      </c>
      <c r="B36" s="36" t="s">
        <v>39</v>
      </c>
      <c r="C36" s="17">
        <v>448885273.44999999</v>
      </c>
      <c r="D36" s="17">
        <v>428963605.20999998</v>
      </c>
      <c r="E36" s="11">
        <f t="shared" si="0"/>
        <v>95.561968855229324</v>
      </c>
      <c r="F36" s="17">
        <v>535236143.45999998</v>
      </c>
      <c r="G36" s="17">
        <v>521005715.45999998</v>
      </c>
      <c r="H36" s="11">
        <f t="shared" si="1"/>
        <v>97.341280447167051</v>
      </c>
      <c r="I36" s="11">
        <f t="shared" si="2"/>
        <v>119.23673488914721</v>
      </c>
      <c r="J36" s="11">
        <f t="shared" si="3"/>
        <v>121.45685767559246</v>
      </c>
    </row>
    <row r="37" spans="1:10" ht="24" customHeight="1" x14ac:dyDescent="0.25">
      <c r="A37" s="26" t="s">
        <v>83</v>
      </c>
      <c r="B37" s="36" t="s">
        <v>40</v>
      </c>
      <c r="C37" s="17">
        <v>37746578.109999999</v>
      </c>
      <c r="D37" s="17">
        <v>37206338.939999998</v>
      </c>
      <c r="E37" s="11">
        <f t="shared" si="0"/>
        <v>98.568773125803204</v>
      </c>
      <c r="F37" s="17">
        <v>40787044.060000002</v>
      </c>
      <c r="G37" s="17">
        <v>40787044.060000002</v>
      </c>
      <c r="H37" s="11">
        <f t="shared" si="1"/>
        <v>100</v>
      </c>
      <c r="I37" s="11">
        <f t="shared" si="2"/>
        <v>108.05494458633989</v>
      </c>
      <c r="J37" s="11">
        <f t="shared" si="3"/>
        <v>109.62391146781292</v>
      </c>
    </row>
    <row r="38" spans="1:10" ht="36" customHeight="1" x14ac:dyDescent="0.25">
      <c r="A38" s="26" t="s">
        <v>84</v>
      </c>
      <c r="B38" s="36" t="s">
        <v>41</v>
      </c>
      <c r="C38" s="13"/>
      <c r="D38" s="13"/>
      <c r="E38" s="37" t="s">
        <v>8</v>
      </c>
      <c r="F38" s="17">
        <v>743782.9</v>
      </c>
      <c r="G38" s="17">
        <v>743782.9</v>
      </c>
      <c r="H38" s="11">
        <f t="shared" si="1"/>
        <v>100</v>
      </c>
      <c r="I38" s="25" t="s">
        <v>8</v>
      </c>
      <c r="J38" s="25" t="s">
        <v>8</v>
      </c>
    </row>
    <row r="39" spans="1:10" ht="21.75" customHeight="1" x14ac:dyDescent="0.25">
      <c r="A39" s="26" t="s">
        <v>85</v>
      </c>
      <c r="B39" s="36" t="s">
        <v>42</v>
      </c>
      <c r="C39" s="17">
        <v>3535690.87</v>
      </c>
      <c r="D39" s="17">
        <v>3425357.73</v>
      </c>
      <c r="E39" s="11">
        <f t="shared" si="0"/>
        <v>96.879446081212407</v>
      </c>
      <c r="F39" s="17">
        <v>6851375.04</v>
      </c>
      <c r="G39" s="17">
        <v>6851310.3700000001</v>
      </c>
      <c r="H39" s="11">
        <f t="shared" si="1"/>
        <v>99.999056101882871</v>
      </c>
      <c r="I39" s="11">
        <f t="shared" si="2"/>
        <v>193.7775470738481</v>
      </c>
      <c r="J39" s="11">
        <f t="shared" si="3"/>
        <v>200.01736782102464</v>
      </c>
    </row>
    <row r="40" spans="1:10" ht="22.5" customHeight="1" x14ac:dyDescent="0.25">
      <c r="A40" s="26" t="s">
        <v>86</v>
      </c>
      <c r="B40" s="36" t="s">
        <v>43</v>
      </c>
      <c r="C40" s="17">
        <v>93345803.859999999</v>
      </c>
      <c r="D40" s="17">
        <v>91293553.530000001</v>
      </c>
      <c r="E40" s="11">
        <f t="shared" si="0"/>
        <v>97.801454114554559</v>
      </c>
      <c r="F40" s="17">
        <v>108772345.05</v>
      </c>
      <c r="G40" s="17">
        <v>108402945.61</v>
      </c>
      <c r="H40" s="11">
        <f t="shared" si="1"/>
        <v>99.66039213383678</v>
      </c>
      <c r="I40" s="11">
        <f t="shared" si="2"/>
        <v>116.52622887380852</v>
      </c>
      <c r="J40" s="11">
        <f t="shared" si="3"/>
        <v>118.74107362287927</v>
      </c>
    </row>
    <row r="41" spans="1:10" ht="21" customHeight="1" x14ac:dyDescent="0.25">
      <c r="A41" s="33" t="s">
        <v>87</v>
      </c>
      <c r="B41" s="35" t="s">
        <v>44</v>
      </c>
      <c r="C41" s="16">
        <v>95357688.25</v>
      </c>
      <c r="D41" s="16">
        <v>94721015.189999998</v>
      </c>
      <c r="E41" s="10">
        <f t="shared" si="0"/>
        <v>99.332331695866174</v>
      </c>
      <c r="F41" s="16">
        <v>85237400.840000004</v>
      </c>
      <c r="G41" s="16">
        <v>85237400.840000004</v>
      </c>
      <c r="H41" s="10">
        <f t="shared" si="1"/>
        <v>100</v>
      </c>
      <c r="I41" s="10">
        <f t="shared" si="2"/>
        <v>89.387025214508597</v>
      </c>
      <c r="J41" s="10">
        <f t="shared" si="3"/>
        <v>89.987845536730262</v>
      </c>
    </row>
    <row r="42" spans="1:10" ht="20.25" customHeight="1" x14ac:dyDescent="0.25">
      <c r="A42" s="26" t="s">
        <v>88</v>
      </c>
      <c r="B42" s="36" t="s">
        <v>45</v>
      </c>
      <c r="C42" s="17">
        <v>95357688.25</v>
      </c>
      <c r="D42" s="17">
        <v>94721015.189999998</v>
      </c>
      <c r="E42" s="11">
        <f t="shared" si="0"/>
        <v>99.332331695866174</v>
      </c>
      <c r="F42" s="17">
        <v>85237400.840000004</v>
      </c>
      <c r="G42" s="17">
        <v>85237400.840000004</v>
      </c>
      <c r="H42" s="11">
        <f t="shared" si="1"/>
        <v>100</v>
      </c>
      <c r="I42" s="11">
        <f t="shared" si="2"/>
        <v>89.387025214508597</v>
      </c>
      <c r="J42" s="11">
        <f t="shared" si="3"/>
        <v>89.987845536730262</v>
      </c>
    </row>
    <row r="43" spans="1:10" ht="20.25" customHeight="1" x14ac:dyDescent="0.25">
      <c r="A43" s="33" t="s">
        <v>89</v>
      </c>
      <c r="B43" s="35" t="s">
        <v>46</v>
      </c>
      <c r="C43" s="16">
        <v>55750898.840000004</v>
      </c>
      <c r="D43" s="16">
        <v>54393990.590000004</v>
      </c>
      <c r="E43" s="10">
        <f t="shared" si="0"/>
        <v>97.566123097146459</v>
      </c>
      <c r="F43" s="16">
        <v>58564281.780000001</v>
      </c>
      <c r="G43" s="16">
        <v>57985449.130000003</v>
      </c>
      <c r="H43" s="10">
        <f t="shared" si="1"/>
        <v>99.01162853465118</v>
      </c>
      <c r="I43" s="10">
        <f t="shared" si="2"/>
        <v>105.04634543754021</v>
      </c>
      <c r="J43" s="10">
        <f t="shared" si="3"/>
        <v>106.60267522394334</v>
      </c>
    </row>
    <row r="44" spans="1:10" ht="20.25" customHeight="1" x14ac:dyDescent="0.25">
      <c r="A44" s="26" t="s">
        <v>90</v>
      </c>
      <c r="B44" s="36" t="s">
        <v>47</v>
      </c>
      <c r="C44" s="17">
        <v>5310.96</v>
      </c>
      <c r="D44" s="17">
        <v>5310.96</v>
      </c>
      <c r="E44" s="11">
        <f t="shared" si="0"/>
        <v>100</v>
      </c>
      <c r="F44" s="17">
        <v>885.16</v>
      </c>
      <c r="G44" s="17">
        <v>885.16</v>
      </c>
      <c r="H44" s="11">
        <f t="shared" si="1"/>
        <v>100</v>
      </c>
      <c r="I44" s="11">
        <f t="shared" si="2"/>
        <v>16.666666666666664</v>
      </c>
      <c r="J44" s="11">
        <f t="shared" si="3"/>
        <v>16.666666666666664</v>
      </c>
    </row>
    <row r="45" spans="1:10" ht="18" customHeight="1" x14ac:dyDescent="0.25">
      <c r="A45" s="26" t="s">
        <v>91</v>
      </c>
      <c r="B45" s="36" t="s">
        <v>48</v>
      </c>
      <c r="C45" s="17">
        <v>7306779.2599999998</v>
      </c>
      <c r="D45" s="17">
        <v>7242697.25</v>
      </c>
      <c r="E45" s="11">
        <f t="shared" si="0"/>
        <v>99.122978706215903</v>
      </c>
      <c r="F45" s="17">
        <v>6441274.8899999997</v>
      </c>
      <c r="G45" s="17">
        <v>6345664.5999999996</v>
      </c>
      <c r="H45" s="11">
        <f t="shared" si="1"/>
        <v>98.515662013611092</v>
      </c>
      <c r="I45" s="11">
        <f t="shared" si="2"/>
        <v>88.154776007288334</v>
      </c>
      <c r="J45" s="11">
        <f t="shared" si="3"/>
        <v>87.614660408454867</v>
      </c>
    </row>
    <row r="46" spans="1:10" ht="17.25" customHeight="1" x14ac:dyDescent="0.25">
      <c r="A46" s="26" t="s">
        <v>92</v>
      </c>
      <c r="B46" s="36" t="s">
        <v>49</v>
      </c>
      <c r="C46" s="17">
        <v>6333300</v>
      </c>
      <c r="D46" s="17">
        <v>5360129.8099999996</v>
      </c>
      <c r="E46" s="11">
        <f t="shared" si="0"/>
        <v>84.634074021442203</v>
      </c>
      <c r="F46" s="17">
        <v>5810000</v>
      </c>
      <c r="G46" s="17">
        <v>5795307.0599999996</v>
      </c>
      <c r="H46" s="11">
        <f t="shared" si="1"/>
        <v>99.747109466437166</v>
      </c>
      <c r="I46" s="11">
        <f t="shared" si="2"/>
        <v>91.737324933289116</v>
      </c>
      <c r="J46" s="11">
        <f t="shared" si="3"/>
        <v>108.11878192181319</v>
      </c>
    </row>
    <row r="47" spans="1:10" ht="21.75" customHeight="1" x14ac:dyDescent="0.25">
      <c r="A47" s="26" t="s">
        <v>93</v>
      </c>
      <c r="B47" s="36" t="s">
        <v>50</v>
      </c>
      <c r="C47" s="17">
        <v>42105508.619999997</v>
      </c>
      <c r="D47" s="17">
        <v>41785852.57</v>
      </c>
      <c r="E47" s="11">
        <f t="shared" si="0"/>
        <v>99.240821307053011</v>
      </c>
      <c r="F47" s="17">
        <v>46312121.729999997</v>
      </c>
      <c r="G47" s="17">
        <v>45843592.310000002</v>
      </c>
      <c r="H47" s="11">
        <f t="shared" si="1"/>
        <v>98.988322273957735</v>
      </c>
      <c r="I47" s="11">
        <f t="shared" si="2"/>
        <v>109.9906478935202</v>
      </c>
      <c r="J47" s="11">
        <f t="shared" si="3"/>
        <v>109.71079801040902</v>
      </c>
    </row>
    <row r="48" spans="1:10" ht="19.5" customHeight="1" x14ac:dyDescent="0.25">
      <c r="A48" s="33" t="s">
        <v>94</v>
      </c>
      <c r="B48" s="35" t="s">
        <v>51</v>
      </c>
      <c r="C48" s="16">
        <v>20666922.890000001</v>
      </c>
      <c r="D48" s="16">
        <v>20539201.280000001</v>
      </c>
      <c r="E48" s="10">
        <f t="shared" si="0"/>
        <v>99.381999871583204</v>
      </c>
      <c r="F48" s="16">
        <v>27900827.59</v>
      </c>
      <c r="G48" s="16">
        <v>27900827.59</v>
      </c>
      <c r="H48" s="10">
        <f t="shared" si="1"/>
        <v>100</v>
      </c>
      <c r="I48" s="10">
        <f t="shared" si="2"/>
        <v>135.0023307219104</v>
      </c>
      <c r="J48" s="10">
        <f t="shared" si="3"/>
        <v>135.84183342693254</v>
      </c>
    </row>
    <row r="49" spans="1:10" ht="21" customHeight="1" x14ac:dyDescent="0.25">
      <c r="A49" s="26" t="s">
        <v>95</v>
      </c>
      <c r="B49" s="36" t="s">
        <v>52</v>
      </c>
      <c r="C49" s="17">
        <v>7365035.3700000001</v>
      </c>
      <c r="D49" s="17">
        <v>7359183.6200000001</v>
      </c>
      <c r="E49" s="11">
        <f t="shared" si="0"/>
        <v>99.920546885303011</v>
      </c>
      <c r="F49" s="17">
        <v>11025092.060000001</v>
      </c>
      <c r="G49" s="17">
        <v>11025092.060000001</v>
      </c>
      <c r="H49" s="11">
        <f t="shared" si="1"/>
        <v>100</v>
      </c>
      <c r="I49" s="11">
        <f t="shared" si="2"/>
        <v>149.69503208237819</v>
      </c>
      <c r="J49" s="11">
        <f t="shared" si="3"/>
        <v>149.8140640224982</v>
      </c>
    </row>
    <row r="50" spans="1:10" ht="19.5" customHeight="1" x14ac:dyDescent="0.25">
      <c r="A50" s="26" t="s">
        <v>96</v>
      </c>
      <c r="B50" s="36" t="s">
        <v>53</v>
      </c>
      <c r="C50" s="17">
        <v>13301887.52</v>
      </c>
      <c r="D50" s="17">
        <v>13180017.66</v>
      </c>
      <c r="E50" s="11">
        <f t="shared" si="0"/>
        <v>99.083815286990202</v>
      </c>
      <c r="F50" s="17">
        <v>16875735.530000001</v>
      </c>
      <c r="G50" s="17">
        <v>16875735.530000001</v>
      </c>
      <c r="H50" s="11">
        <f t="shared" si="1"/>
        <v>100</v>
      </c>
      <c r="I50" s="11">
        <f t="shared" si="2"/>
        <v>126.8672247049643</v>
      </c>
      <c r="J50" s="11">
        <f t="shared" si="3"/>
        <v>128.04031045585108</v>
      </c>
    </row>
    <row r="51" spans="1:10" ht="21" customHeight="1" x14ac:dyDescent="0.25">
      <c r="A51" s="33" t="s">
        <v>97</v>
      </c>
      <c r="B51" s="35" t="s">
        <v>54</v>
      </c>
      <c r="C51" s="16">
        <v>6710090</v>
      </c>
      <c r="D51" s="16">
        <v>6622187.0700000003</v>
      </c>
      <c r="E51" s="10">
        <f t="shared" si="0"/>
        <v>98.689988807899752</v>
      </c>
      <c r="F51" s="16">
        <v>5630981.6799999997</v>
      </c>
      <c r="G51" s="16">
        <v>5630981.6799999997</v>
      </c>
      <c r="H51" s="10">
        <f t="shared" si="1"/>
        <v>100</v>
      </c>
      <c r="I51" s="10">
        <f t="shared" si="2"/>
        <v>83.918124496094677</v>
      </c>
      <c r="J51" s="10">
        <f t="shared" si="3"/>
        <v>85.032053919310371</v>
      </c>
    </row>
    <row r="52" spans="1:10" ht="19.5" customHeight="1" x14ac:dyDescent="0.25">
      <c r="A52" s="26" t="s">
        <v>98</v>
      </c>
      <c r="B52" s="36" t="s">
        <v>55</v>
      </c>
      <c r="C52" s="17">
        <v>6710090</v>
      </c>
      <c r="D52" s="17">
        <v>6622187.0700000003</v>
      </c>
      <c r="E52" s="11">
        <f t="shared" si="0"/>
        <v>98.689988807899752</v>
      </c>
      <c r="F52" s="17">
        <v>5630981.6799999997</v>
      </c>
      <c r="G52" s="17">
        <v>5630981.6799999997</v>
      </c>
      <c r="H52" s="11">
        <f t="shared" si="1"/>
        <v>100</v>
      </c>
      <c r="I52" s="11">
        <f t="shared" si="2"/>
        <v>83.918124496094677</v>
      </c>
      <c r="J52" s="11">
        <f t="shared" si="3"/>
        <v>85.032053919310371</v>
      </c>
    </row>
    <row r="53" spans="1:10" ht="35.25" customHeight="1" x14ac:dyDescent="0.25">
      <c r="A53" s="33" t="s">
        <v>106</v>
      </c>
      <c r="B53" s="35" t="s">
        <v>107</v>
      </c>
      <c r="C53" s="16">
        <v>4665.29</v>
      </c>
      <c r="D53" s="16">
        <v>4436.59</v>
      </c>
      <c r="E53" s="10">
        <f t="shared" si="0"/>
        <v>95.097839576960922</v>
      </c>
      <c r="F53" s="37" t="s">
        <v>8</v>
      </c>
      <c r="G53" s="37" t="s">
        <v>8</v>
      </c>
      <c r="H53" s="37" t="s">
        <v>8</v>
      </c>
      <c r="I53" s="37" t="s">
        <v>8</v>
      </c>
      <c r="J53" s="37" t="s">
        <v>8</v>
      </c>
    </row>
    <row r="54" spans="1:10" ht="31.5" x14ac:dyDescent="0.25">
      <c r="A54" s="26" t="s">
        <v>105</v>
      </c>
      <c r="B54" s="36">
        <v>1301</v>
      </c>
      <c r="C54" s="17">
        <v>4665.29</v>
      </c>
      <c r="D54" s="17">
        <v>4436.59</v>
      </c>
      <c r="E54" s="11">
        <f t="shared" si="0"/>
        <v>95.097839576960922</v>
      </c>
      <c r="F54" s="37" t="s">
        <v>8</v>
      </c>
      <c r="G54" s="37" t="s">
        <v>8</v>
      </c>
      <c r="H54" s="37" t="s">
        <v>8</v>
      </c>
      <c r="I54" s="37" t="s">
        <v>8</v>
      </c>
      <c r="J54" s="37" t="s">
        <v>8</v>
      </c>
    </row>
    <row r="55" spans="1:10" x14ac:dyDescent="0.25">
      <c r="C55" s="12">
        <f>C9+C18+C21+C25+C30+C34+C41+C43+C48+C51+C53</f>
        <v>1796583842.0299997</v>
      </c>
      <c r="D55" s="12">
        <f>D9+D18+D21+D25+D30+D34+D41+D43+D48+D51+D53</f>
        <v>1693641828.0599997</v>
      </c>
      <c r="E55" s="12"/>
      <c r="F55" s="12">
        <f>F9+F18+F21+F25+F30+F34+F41+F43+F48+F51</f>
        <v>2003265481.3999999</v>
      </c>
      <c r="G55" s="12">
        <f>G9+G18+G21+G25+G30+G34+G41+G43+G48+G51</f>
        <v>1848460498.1099999</v>
      </c>
    </row>
    <row r="56" spans="1:10" x14ac:dyDescent="0.25">
      <c r="C56" s="12">
        <f t="shared" ref="C56:E56" si="4">C55-C7</f>
        <v>0</v>
      </c>
      <c r="D56" s="12">
        <f t="shared" si="4"/>
        <v>0</v>
      </c>
      <c r="E56" s="12"/>
      <c r="F56" s="12">
        <f>F55-F7</f>
        <v>0</v>
      </c>
      <c r="G56" s="12">
        <f>G55-G7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2023-05-16T03:09:41Z</cp:lastPrinted>
  <dcterms:created xsi:type="dcterms:W3CDTF">2023-05-15T04:48:17Z</dcterms:created>
  <dcterms:modified xsi:type="dcterms:W3CDTF">2023-05-16T03:23:02Z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