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E:\Паутова\На сайт отчеты\Сведения\Информация\"/>
    </mc:Choice>
  </mc:AlternateContent>
  <xr:revisionPtr revIDLastSave="0" documentId="13_ncr:1_{D104539C-88A3-4B58-92D9-F9AB830E9A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ходы" sheetId="3" r:id="rId1"/>
  </sheets>
  <definedNames>
    <definedName name="_xlnm.Print_Titles" localSheetId="0">Расходы!$1:$6</definedName>
  </definedNames>
  <calcPr calcId="181029"/>
</workbook>
</file>

<file path=xl/calcChain.xml><?xml version="1.0" encoding="utf-8"?>
<calcChain xmlns="http://schemas.openxmlformats.org/spreadsheetml/2006/main">
  <c r="J52" i="3" l="1"/>
  <c r="I52" i="3"/>
  <c r="J51" i="3"/>
  <c r="I51" i="3"/>
  <c r="J50" i="3"/>
  <c r="I50" i="3"/>
  <c r="J49" i="3"/>
  <c r="I49" i="3"/>
  <c r="J48" i="3"/>
  <c r="I48" i="3"/>
  <c r="J47" i="3"/>
  <c r="I47" i="3"/>
  <c r="J46" i="3"/>
  <c r="I46" i="3"/>
  <c r="J45" i="3"/>
  <c r="I45" i="3"/>
  <c r="J43" i="3"/>
  <c r="I43" i="3"/>
  <c r="J42" i="3"/>
  <c r="I42" i="3"/>
  <c r="J41" i="3"/>
  <c r="I41" i="3"/>
  <c r="J40" i="3"/>
  <c r="I40" i="3"/>
  <c r="J39" i="3"/>
  <c r="I39" i="3"/>
  <c r="I38" i="3"/>
  <c r="J37" i="3"/>
  <c r="I37" i="3"/>
  <c r="J36" i="3"/>
  <c r="I36" i="3"/>
  <c r="J35" i="3"/>
  <c r="I35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I27" i="3"/>
  <c r="I26" i="3"/>
  <c r="J25" i="3"/>
  <c r="I25" i="3"/>
  <c r="I24" i="3"/>
  <c r="J23" i="3"/>
  <c r="I23" i="3"/>
  <c r="I22" i="3"/>
  <c r="J21" i="3"/>
  <c r="I21" i="3"/>
  <c r="J19" i="3"/>
  <c r="I19" i="3"/>
  <c r="J18" i="3"/>
  <c r="I18" i="3"/>
  <c r="J17" i="3"/>
  <c r="I17" i="3"/>
  <c r="J16" i="3"/>
  <c r="I16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7" i="3"/>
  <c r="I7" i="3"/>
  <c r="H20" i="3"/>
  <c r="H52" i="3"/>
  <c r="H51" i="3"/>
  <c r="H50" i="3"/>
  <c r="H49" i="3"/>
  <c r="H48" i="3"/>
  <c r="H47" i="3"/>
  <c r="H46" i="3"/>
  <c r="H45" i="3"/>
  <c r="H43" i="3"/>
  <c r="H42" i="3"/>
  <c r="H41" i="3"/>
  <c r="H40" i="3"/>
  <c r="H39" i="3"/>
  <c r="H37" i="3"/>
  <c r="H36" i="3"/>
  <c r="H35" i="3"/>
  <c r="H34" i="3"/>
  <c r="H33" i="3"/>
  <c r="H32" i="3"/>
  <c r="H31" i="3"/>
  <c r="H30" i="3"/>
  <c r="H29" i="3"/>
  <c r="H28" i="3"/>
  <c r="H25" i="3"/>
  <c r="H23" i="3"/>
  <c r="H21" i="3"/>
  <c r="H19" i="3"/>
  <c r="H18" i="3"/>
  <c r="H17" i="3"/>
  <c r="H16" i="3"/>
  <c r="H14" i="3"/>
  <c r="H13" i="3"/>
  <c r="H12" i="3"/>
  <c r="H11" i="3"/>
  <c r="H10" i="3"/>
  <c r="H9" i="3"/>
  <c r="H7" i="3"/>
  <c r="F53" i="3"/>
  <c r="F54" i="3" s="1"/>
  <c r="G53" i="3"/>
  <c r="G54" i="3" s="1"/>
  <c r="D53" i="3"/>
  <c r="D54" i="3" s="1"/>
  <c r="C53" i="3"/>
  <c r="C54" i="3" s="1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5" i="3"/>
  <c r="E23" i="3"/>
  <c r="E21" i="3"/>
  <c r="E19" i="3"/>
  <c r="E18" i="3"/>
  <c r="E17" i="3"/>
  <c r="E16" i="3"/>
  <c r="E14" i="3"/>
  <c r="E13" i="3"/>
  <c r="E12" i="3"/>
  <c r="E11" i="3"/>
  <c r="E10" i="3"/>
  <c r="E9" i="3"/>
  <c r="E7" i="3"/>
</calcChain>
</file>

<file path=xl/sharedStrings.xml><?xml version="1.0" encoding="utf-8"?>
<sst xmlns="http://schemas.openxmlformats.org/spreadsheetml/2006/main" count="142" uniqueCount="107">
  <si>
    <t>Утвержденные бюджетные назначения</t>
  </si>
  <si>
    <t>Наименование показателя</t>
  </si>
  <si>
    <t>Исполнено</t>
  </si>
  <si>
    <t>1</t>
  </si>
  <si>
    <t>2</t>
  </si>
  <si>
    <t>3</t>
  </si>
  <si>
    <t>4</t>
  </si>
  <si>
    <t>х</t>
  </si>
  <si>
    <t>-</t>
  </si>
  <si>
    <t xml:space="preserve">в том числе: </t>
  </si>
  <si>
    <t>Код расхода по бюджетной классификации</t>
  </si>
  <si>
    <t>Расходы бюджета - всего</t>
  </si>
  <si>
    <t xml:space="preserve">  
ОБЩЕГОСУДАРСТВЕННЫЕ ВОПРОСЫ
</t>
  </si>
  <si>
    <t xml:space="preserve"> 0100 </t>
  </si>
  <si>
    <t xml:space="preserve">0102 </t>
  </si>
  <si>
    <t xml:space="preserve">0103 </t>
  </si>
  <si>
    <t>0104</t>
  </si>
  <si>
    <t>0105</t>
  </si>
  <si>
    <t xml:space="preserve"> 0106</t>
  </si>
  <si>
    <t xml:space="preserve"> 0107</t>
  </si>
  <si>
    <t>0111</t>
  </si>
  <si>
    <t xml:space="preserve"> 0113</t>
  </si>
  <si>
    <t>0200</t>
  </si>
  <si>
    <t xml:space="preserve"> 0203</t>
  </si>
  <si>
    <t xml:space="preserve"> 0300</t>
  </si>
  <si>
    <t>0310</t>
  </si>
  <si>
    <t xml:space="preserve"> 0309</t>
  </si>
  <si>
    <t xml:space="preserve"> 0314</t>
  </si>
  <si>
    <t xml:space="preserve"> 0400</t>
  </si>
  <si>
    <t xml:space="preserve"> 0405</t>
  </si>
  <si>
    <t xml:space="preserve"> 0408</t>
  </si>
  <si>
    <t xml:space="preserve"> 0409</t>
  </si>
  <si>
    <t xml:space="preserve"> 0412</t>
  </si>
  <si>
    <t xml:space="preserve"> 0500</t>
  </si>
  <si>
    <t>0501</t>
  </si>
  <si>
    <t xml:space="preserve"> 0502</t>
  </si>
  <si>
    <t>0503</t>
  </si>
  <si>
    <t>0700</t>
  </si>
  <si>
    <t>0701</t>
  </si>
  <si>
    <t xml:space="preserve"> 0702</t>
  </si>
  <si>
    <t xml:space="preserve"> 0703</t>
  </si>
  <si>
    <t xml:space="preserve"> 0705</t>
  </si>
  <si>
    <t xml:space="preserve">  0707</t>
  </si>
  <si>
    <t xml:space="preserve"> 0709</t>
  </si>
  <si>
    <t>0800</t>
  </si>
  <si>
    <t xml:space="preserve"> 0801</t>
  </si>
  <si>
    <t>1000</t>
  </si>
  <si>
    <t>1001</t>
  </si>
  <si>
    <t>1003</t>
  </si>
  <si>
    <t>1004</t>
  </si>
  <si>
    <t>1006</t>
  </si>
  <si>
    <t>1100</t>
  </si>
  <si>
    <t>1102</t>
  </si>
  <si>
    <t xml:space="preserve"> 1103</t>
  </si>
  <si>
    <t xml:space="preserve"> 1200</t>
  </si>
  <si>
    <t>1202</t>
  </si>
  <si>
    <t>1 квартал 2023 года</t>
  </si>
  <si>
    <t xml:space="preserve">% исполнения 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</si>
  <si>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</si>
  <si>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</si>
  <si>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</si>
  <si>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Судебная система
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</si>
  <si>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</si>
  <si>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Обеспечение проведения выборов и референдумов
</t>
  </si>
  <si>
    <t>Резервные фонды</t>
  </si>
  <si>
    <t xml:space="preserve">Другие общегосударственные вопросы
</t>
  </si>
  <si>
    <t xml:space="preserve">НАЦИОНАЛЬНАЯ ОБОРОНА
</t>
  </si>
  <si>
    <t xml:space="preserve"> Мобилизационная и вневойсковая подготовка
</t>
  </si>
  <si>
    <t xml:space="preserve"> НАЦИОНАЛЬНАЯ БЕЗОПАСНОСТЬ И ПРАВООХРАНИТЕЛЬНАЯ ДЕЯТЕЛЬНОСТЬ
</t>
  </si>
  <si>
    <t xml:space="preserve">Гражданская оборона
</t>
  </si>
  <si>
    <t xml:space="preserve">Защита населения и территории от чрезвычайных ситуаций природного и техногенного характера, пожарная безопасность
</t>
  </si>
  <si>
    <t xml:space="preserve">Другие вопросы в области национальной безопасности и правоохранительной деятельности
</t>
  </si>
  <si>
    <t xml:space="preserve">НАЦИОНАЛЬНАЯ ЭКОНОМИКА
</t>
  </si>
  <si>
    <t xml:space="preserve">Сельское хозяйство и рыболовство
</t>
  </si>
  <si>
    <t xml:space="preserve"> Транспорт
</t>
  </si>
  <si>
    <t xml:space="preserve">Дорожное хозяйство (дорожные фонды)
</t>
  </si>
  <si>
    <t xml:space="preserve">Другие вопросы в области национальной экономики
</t>
  </si>
  <si>
    <t xml:space="preserve">ЖИЛИЩНО-КОММУНАЛЬНОЕ ХОЗЯЙСТВО
</t>
  </si>
  <si>
    <t xml:space="preserve">Жилищное хозяйство
</t>
  </si>
  <si>
    <t xml:space="preserve">Коммунальное хозяйство
</t>
  </si>
  <si>
    <t xml:space="preserve">Благоустройство
</t>
  </si>
  <si>
    <t xml:space="preserve">ОБРАЗОВАНИЕ
</t>
  </si>
  <si>
    <t xml:space="preserve">Дошкольное образование
</t>
  </si>
  <si>
    <t xml:space="preserve">Общее образование
</t>
  </si>
  <si>
    <t xml:space="preserve">Дополнительное образование детей
</t>
  </si>
  <si>
    <t xml:space="preserve">Профессиональная подготовка, переподготовка и повышение квалификации
</t>
  </si>
  <si>
    <t xml:space="preserve">Молодежная политика
</t>
  </si>
  <si>
    <t xml:space="preserve">Другие вопросы в области образования
</t>
  </si>
  <si>
    <t xml:space="preserve">КУЛЬТУРА, КИНЕМАТОГРАФИЯ
</t>
  </si>
  <si>
    <t xml:space="preserve">Культура
</t>
  </si>
  <si>
    <t xml:space="preserve">СОЦИАЛЬНАЯ ПОЛИТИКА
</t>
  </si>
  <si>
    <t xml:space="preserve">Пенсионное обеспечение
</t>
  </si>
  <si>
    <t xml:space="preserve">Социальное обеспечение населения
</t>
  </si>
  <si>
    <t xml:space="preserve">Охрана семьи и детства
</t>
  </si>
  <si>
    <t xml:space="preserve">Другие вопросы в области социальной политики
</t>
  </si>
  <si>
    <t xml:space="preserve">ФИЗИЧЕСКАЯ КУЛЬТУРА И СПОРТ
</t>
  </si>
  <si>
    <t xml:space="preserve">Массовый спорт
</t>
  </si>
  <si>
    <t xml:space="preserve">Спорт высших достижений
</t>
  </si>
  <si>
    <t xml:space="preserve">СРЕДСТВА МАССОВОЙ ИНФОРМАЦИИ
</t>
  </si>
  <si>
    <t xml:space="preserve">Периодическая печать и издательства
</t>
  </si>
  <si>
    <t>1 квартал 2022 года</t>
  </si>
  <si>
    <t xml:space="preserve">Мобилизационная подготовка экономики
</t>
  </si>
  <si>
    <t>0204</t>
  </si>
  <si>
    <t>Темп роста плановых значений в 2023 г по сравнению с 2022 годом (%)</t>
  </si>
  <si>
    <t>Темп роста кассового исполнения в 2023 г по сравнению с 2022 годом (%)</t>
  </si>
  <si>
    <t>Сведения об исполнении консолидированного бюджета муниципального образования "Майминский район"  бюджетных ассигнований в разрезе разделов и подразделов классификации расходов.</t>
  </si>
  <si>
    <t>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</si>
</sst>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5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1"/>
      <color theme="1"/>
      <name val="Segoe UI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1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0" fontId="17" fillId="0" borderId="1"/>
    <xf numFmtId="0" fontId="19" fillId="0" borderId="1"/>
    <xf numFmtId="0" fontId="19" fillId="0" borderId="1"/>
    <xf numFmtId="0" fontId="18" fillId="0" borderId="1"/>
    <xf numFmtId="0" fontId="18" fillId="0" borderId="1"/>
  </cellStyleXfs>
  <cellXfs count="35">
    <xf numFmtId="0" fontId="0" fillId="0" borderId="0" xfId="0"/>
    <xf numFmtId="0" fontId="20" fillId="0" borderId="1" xfId="60" applyFont="1">
      <alignment horizontal="left" wrapText="1"/>
    </xf>
    <xf numFmtId="49" fontId="20" fillId="0" borderId="1" xfId="52" applyFont="1">
      <alignment horizontal="center"/>
    </xf>
    <xf numFmtId="0" fontId="20" fillId="0" borderId="1" xfId="7" applyFont="1"/>
    <xf numFmtId="0" fontId="21" fillId="0" borderId="0" xfId="0" applyFont="1" applyProtection="1">
      <protection locked="0"/>
    </xf>
    <xf numFmtId="0" fontId="20" fillId="0" borderId="1" xfId="19" applyFont="1"/>
    <xf numFmtId="0" fontId="23" fillId="0" borderId="1" xfId="190" applyFont="1" applyAlignment="1">
      <alignment wrapText="1"/>
    </xf>
    <xf numFmtId="49" fontId="20" fillId="0" borderId="1" xfId="63" applyFont="1" applyBorder="1"/>
    <xf numFmtId="0" fontId="20" fillId="0" borderId="60" xfId="186" applyFont="1" applyBorder="1" applyAlignment="1">
      <alignment horizontal="left" vertical="top" wrapText="1"/>
    </xf>
    <xf numFmtId="4" fontId="22" fillId="0" borderId="60" xfId="7" applyNumberFormat="1" applyFont="1" applyBorder="1"/>
    <xf numFmtId="4" fontId="20" fillId="0" borderId="60" xfId="7" applyNumberFormat="1" applyFont="1" applyBorder="1"/>
    <xf numFmtId="4" fontId="24" fillId="0" borderId="0" xfId="0" applyNumberFormat="1" applyFont="1" applyProtection="1">
      <protection locked="0"/>
    </xf>
    <xf numFmtId="0" fontId="21" fillId="0" borderId="60" xfId="0" applyFont="1" applyBorder="1" applyProtection="1">
      <protection locked="0"/>
    </xf>
    <xf numFmtId="4" fontId="22" fillId="0" borderId="60" xfId="67" applyFont="1" applyBorder="1">
      <alignment horizontal="right"/>
    </xf>
    <xf numFmtId="4" fontId="20" fillId="0" borderId="60" xfId="55" applyNumberFormat="1" applyFont="1" applyBorder="1">
      <alignment horizontal="center"/>
    </xf>
    <xf numFmtId="4" fontId="22" fillId="0" borderId="60" xfId="42" applyFont="1" applyBorder="1">
      <alignment horizontal="right"/>
    </xf>
    <xf numFmtId="4" fontId="20" fillId="0" borderId="60" xfId="42" applyFont="1" applyBorder="1">
      <alignment horizontal="right"/>
    </xf>
    <xf numFmtId="49" fontId="22" fillId="0" borderId="60" xfId="35" applyFont="1" applyBorder="1">
      <alignment horizontal="center" vertical="center" wrapText="1"/>
    </xf>
    <xf numFmtId="4" fontId="20" fillId="0" borderId="60" xfId="7" applyNumberFormat="1" applyFont="1" applyBorder="1" applyAlignment="1">
      <alignment horizontal="right"/>
    </xf>
    <xf numFmtId="4" fontId="22" fillId="0" borderId="60" xfId="7" applyNumberFormat="1" applyFont="1" applyBorder="1" applyAlignment="1">
      <alignment horizontal="right"/>
    </xf>
    <xf numFmtId="0" fontId="23" fillId="0" borderId="60" xfId="0" applyFont="1" applyBorder="1" applyAlignment="1" applyProtection="1">
      <alignment horizontal="center"/>
      <protection locked="0"/>
    </xf>
    <xf numFmtId="0" fontId="23" fillId="0" borderId="1" xfId="190" applyFont="1" applyAlignment="1">
      <alignment horizontal="center" wrapText="1"/>
    </xf>
    <xf numFmtId="49" fontId="22" fillId="0" borderId="60" xfId="35" applyFont="1" applyBorder="1">
      <alignment horizontal="center" vertical="center" wrapText="1"/>
    </xf>
    <xf numFmtId="0" fontId="21" fillId="0" borderId="60" xfId="0" applyFont="1" applyBorder="1" applyAlignment="1" applyProtection="1">
      <alignment horizontal="center"/>
      <protection locked="0"/>
    </xf>
    <xf numFmtId="0" fontId="20" fillId="0" borderId="1" xfId="62" applyFont="1" applyBorder="1">
      <alignment horizontal="left"/>
    </xf>
    <xf numFmtId="0" fontId="21" fillId="0" borderId="1" xfId="0" applyFont="1" applyBorder="1" applyProtection="1">
      <protection locked="0"/>
    </xf>
    <xf numFmtId="49" fontId="20" fillId="0" borderId="60" xfId="35" applyFont="1" applyBorder="1" applyAlignment="1">
      <alignment horizontal="center" vertical="center" wrapText="1"/>
    </xf>
    <xf numFmtId="0" fontId="22" fillId="0" borderId="60" xfId="65" applyFont="1" applyBorder="1">
      <alignment horizontal="left" wrapText="1"/>
    </xf>
    <xf numFmtId="49" fontId="22" fillId="0" borderId="60" xfId="66" applyFont="1" applyBorder="1">
      <alignment horizontal="center" wrapText="1"/>
    </xf>
    <xf numFmtId="0" fontId="20" fillId="0" borderId="60" xfId="46" applyFont="1" applyBorder="1">
      <alignment horizontal="left" wrapText="1" indent="1"/>
    </xf>
    <xf numFmtId="49" fontId="20" fillId="0" borderId="60" xfId="55" applyFont="1" applyBorder="1">
      <alignment horizontal="center"/>
    </xf>
    <xf numFmtId="4" fontId="22" fillId="0" borderId="60" xfId="42" applyFont="1" applyBorder="1" applyAlignment="1">
      <alignment horizontal="center"/>
    </xf>
    <xf numFmtId="49" fontId="22" fillId="0" borderId="60" xfId="55" applyFont="1" applyBorder="1">
      <alignment horizontal="center"/>
    </xf>
    <xf numFmtId="0" fontId="20" fillId="0" borderId="60" xfId="53" applyFont="1" applyBorder="1" applyAlignment="1">
      <alignment horizontal="left" vertical="justify" wrapText="1"/>
    </xf>
    <xf numFmtId="0" fontId="22" fillId="0" borderId="60" xfId="53" applyFont="1" applyBorder="1" applyAlignment="1">
      <alignment horizontal="center" vertical="justify" wrapText="1"/>
    </xf>
  </cellXfs>
  <cellStyles count="191">
    <cellStyle name="br" xfId="181" xr:uid="{00000000-0005-0000-0000-0000B5000000}"/>
    <cellStyle name="col" xfId="180" xr:uid="{00000000-0005-0000-0000-0000B4000000}"/>
    <cellStyle name="style0" xfId="182" xr:uid="{00000000-0005-0000-0000-0000B6000000}"/>
    <cellStyle name="td" xfId="183" xr:uid="{00000000-0005-0000-0000-0000B7000000}"/>
    <cellStyle name="tr" xfId="179" xr:uid="{00000000-0005-0000-0000-0000B3000000}"/>
    <cellStyle name="xl100" xfId="64" xr:uid="{00000000-0005-0000-0000-000040000000}"/>
    <cellStyle name="xl101" xfId="69" xr:uid="{00000000-0005-0000-0000-000045000000}"/>
    <cellStyle name="xl102" xfId="79" xr:uid="{00000000-0005-0000-0000-00004F000000}"/>
    <cellStyle name="xl103" xfId="83" xr:uid="{00000000-0005-0000-0000-000053000000}"/>
    <cellStyle name="xl104" xfId="91" xr:uid="{00000000-0005-0000-0000-00005B000000}"/>
    <cellStyle name="xl105" xfId="86" xr:uid="{00000000-0005-0000-0000-000056000000}"/>
    <cellStyle name="xl106" xfId="94" xr:uid="{00000000-0005-0000-0000-00005E000000}"/>
    <cellStyle name="xl107" xfId="97" xr:uid="{00000000-0005-0000-0000-000061000000}"/>
    <cellStyle name="xl108" xfId="81" xr:uid="{00000000-0005-0000-0000-000051000000}"/>
    <cellStyle name="xl109" xfId="84" xr:uid="{00000000-0005-0000-0000-000054000000}"/>
    <cellStyle name="xl110" xfId="92" xr:uid="{00000000-0005-0000-0000-00005C000000}"/>
    <cellStyle name="xl111" xfId="96" xr:uid="{00000000-0005-0000-0000-000060000000}"/>
    <cellStyle name="xl112" xfId="82" xr:uid="{00000000-0005-0000-0000-000052000000}"/>
    <cellStyle name="xl113" xfId="85" xr:uid="{00000000-0005-0000-0000-000055000000}"/>
    <cellStyle name="xl114" xfId="87" xr:uid="{00000000-0005-0000-0000-000057000000}"/>
    <cellStyle name="xl115" xfId="93" xr:uid="{00000000-0005-0000-0000-00005D000000}"/>
    <cellStyle name="xl116" xfId="88" xr:uid="{00000000-0005-0000-0000-000058000000}"/>
    <cellStyle name="xl117" xfId="95" xr:uid="{00000000-0005-0000-0000-00005F000000}"/>
    <cellStyle name="xl118" xfId="89" xr:uid="{00000000-0005-0000-0000-000059000000}"/>
    <cellStyle name="xl119" xfId="90" xr:uid="{00000000-0005-0000-0000-00005A000000}"/>
    <cellStyle name="xl120" xfId="99" xr:uid="{00000000-0005-0000-0000-000063000000}"/>
    <cellStyle name="xl121" xfId="123" xr:uid="{00000000-0005-0000-0000-00007B000000}"/>
    <cellStyle name="xl122" xfId="127" xr:uid="{00000000-0005-0000-0000-00007F000000}"/>
    <cellStyle name="xl123" xfId="131" xr:uid="{00000000-0005-0000-0000-000083000000}"/>
    <cellStyle name="xl124" xfId="148" xr:uid="{00000000-0005-0000-0000-000094000000}"/>
    <cellStyle name="xl125" xfId="150" xr:uid="{00000000-0005-0000-0000-000096000000}"/>
    <cellStyle name="xl126" xfId="151" xr:uid="{00000000-0005-0000-0000-000097000000}"/>
    <cellStyle name="xl127" xfId="98" xr:uid="{00000000-0005-0000-0000-000062000000}"/>
    <cellStyle name="xl128" xfId="156" xr:uid="{00000000-0005-0000-0000-00009C000000}"/>
    <cellStyle name="xl129" xfId="174" xr:uid="{00000000-0005-0000-0000-0000AE000000}"/>
    <cellStyle name="xl130" xfId="177" xr:uid="{00000000-0005-0000-0000-0000B1000000}"/>
    <cellStyle name="xl131" xfId="100" xr:uid="{00000000-0005-0000-0000-000064000000}"/>
    <cellStyle name="xl132" xfId="104" xr:uid="{00000000-0005-0000-0000-000068000000}"/>
    <cellStyle name="xl133" xfId="107" xr:uid="{00000000-0005-0000-0000-00006B000000}"/>
    <cellStyle name="xl134" xfId="109" xr:uid="{00000000-0005-0000-0000-00006D000000}"/>
    <cellStyle name="xl135" xfId="114" xr:uid="{00000000-0005-0000-0000-000072000000}"/>
    <cellStyle name="xl136" xfId="116" xr:uid="{00000000-0005-0000-0000-000074000000}"/>
    <cellStyle name="xl137" xfId="118" xr:uid="{00000000-0005-0000-0000-000076000000}"/>
    <cellStyle name="xl138" xfId="119" xr:uid="{00000000-0005-0000-0000-000077000000}"/>
    <cellStyle name="xl139" xfId="124" xr:uid="{00000000-0005-0000-0000-00007C000000}"/>
    <cellStyle name="xl140" xfId="128" xr:uid="{00000000-0005-0000-0000-000080000000}"/>
    <cellStyle name="xl141" xfId="132" xr:uid="{00000000-0005-0000-0000-000084000000}"/>
    <cellStyle name="xl142" xfId="136" xr:uid="{00000000-0005-0000-0000-000088000000}"/>
    <cellStyle name="xl143" xfId="139" xr:uid="{00000000-0005-0000-0000-00008B000000}"/>
    <cellStyle name="xl144" xfId="142" xr:uid="{00000000-0005-0000-0000-00008E000000}"/>
    <cellStyle name="xl145" xfId="144" xr:uid="{00000000-0005-0000-0000-000090000000}"/>
    <cellStyle name="xl146" xfId="145" xr:uid="{00000000-0005-0000-0000-000091000000}"/>
    <cellStyle name="xl147" xfId="157" xr:uid="{00000000-0005-0000-0000-00009D000000}"/>
    <cellStyle name="xl148" xfId="105" xr:uid="{00000000-0005-0000-0000-000069000000}"/>
    <cellStyle name="xl149" xfId="108" xr:uid="{00000000-0005-0000-0000-00006C000000}"/>
    <cellStyle name="xl150" xfId="110" xr:uid="{00000000-0005-0000-0000-00006E000000}"/>
    <cellStyle name="xl151" xfId="115" xr:uid="{00000000-0005-0000-0000-000073000000}"/>
    <cellStyle name="xl152" xfId="117" xr:uid="{00000000-0005-0000-0000-000075000000}"/>
    <cellStyle name="xl153" xfId="120" xr:uid="{00000000-0005-0000-0000-000078000000}"/>
    <cellStyle name="xl154" xfId="125" xr:uid="{00000000-0005-0000-0000-00007D000000}"/>
    <cellStyle name="xl155" xfId="129" xr:uid="{00000000-0005-0000-0000-000081000000}"/>
    <cellStyle name="xl156" xfId="133" xr:uid="{00000000-0005-0000-0000-000085000000}"/>
    <cellStyle name="xl157" xfId="135" xr:uid="{00000000-0005-0000-0000-000087000000}"/>
    <cellStyle name="xl158" xfId="137" xr:uid="{00000000-0005-0000-0000-000089000000}"/>
    <cellStyle name="xl159" xfId="146" xr:uid="{00000000-0005-0000-0000-000092000000}"/>
    <cellStyle name="xl160" xfId="153" xr:uid="{00000000-0005-0000-0000-000099000000}"/>
    <cellStyle name="xl161" xfId="158" xr:uid="{00000000-0005-0000-0000-00009E000000}"/>
    <cellStyle name="xl162" xfId="159" xr:uid="{00000000-0005-0000-0000-00009F000000}"/>
    <cellStyle name="xl163" xfId="160" xr:uid="{00000000-0005-0000-0000-0000A0000000}"/>
    <cellStyle name="xl164" xfId="161" xr:uid="{00000000-0005-0000-0000-0000A1000000}"/>
    <cellStyle name="xl165" xfId="162" xr:uid="{00000000-0005-0000-0000-0000A2000000}"/>
    <cellStyle name="xl166" xfId="163" xr:uid="{00000000-0005-0000-0000-0000A3000000}"/>
    <cellStyle name="xl167" xfId="164" xr:uid="{00000000-0005-0000-0000-0000A4000000}"/>
    <cellStyle name="xl168" xfId="165" xr:uid="{00000000-0005-0000-0000-0000A5000000}"/>
    <cellStyle name="xl169" xfId="166" xr:uid="{00000000-0005-0000-0000-0000A6000000}"/>
    <cellStyle name="xl170" xfId="167" xr:uid="{00000000-0005-0000-0000-0000A7000000}"/>
    <cellStyle name="xl171" xfId="168" xr:uid="{00000000-0005-0000-0000-0000A8000000}"/>
    <cellStyle name="xl172" xfId="103" xr:uid="{00000000-0005-0000-0000-000067000000}"/>
    <cellStyle name="xl173" xfId="111" xr:uid="{00000000-0005-0000-0000-00006F000000}"/>
    <cellStyle name="xl174" xfId="121" xr:uid="{00000000-0005-0000-0000-000079000000}"/>
    <cellStyle name="xl175" xfId="126" xr:uid="{00000000-0005-0000-0000-00007E000000}"/>
    <cellStyle name="xl176" xfId="130" xr:uid="{00000000-0005-0000-0000-000082000000}"/>
    <cellStyle name="xl177" xfId="134" xr:uid="{00000000-0005-0000-0000-000086000000}"/>
    <cellStyle name="xl178" xfId="149" xr:uid="{00000000-0005-0000-0000-000095000000}"/>
    <cellStyle name="xl179" xfId="112" xr:uid="{00000000-0005-0000-0000-000070000000}"/>
    <cellStyle name="xl180" xfId="154" xr:uid="{00000000-0005-0000-0000-00009A000000}"/>
    <cellStyle name="xl181" xfId="169" xr:uid="{00000000-0005-0000-0000-0000A9000000}"/>
    <cellStyle name="xl182" xfId="172" xr:uid="{00000000-0005-0000-0000-0000AC000000}"/>
    <cellStyle name="xl183" xfId="175" xr:uid="{00000000-0005-0000-0000-0000AF000000}"/>
    <cellStyle name="xl184" xfId="178" xr:uid="{00000000-0005-0000-0000-0000B2000000}"/>
    <cellStyle name="xl185" xfId="170" xr:uid="{00000000-0005-0000-0000-0000AA000000}"/>
    <cellStyle name="xl186" xfId="173" xr:uid="{00000000-0005-0000-0000-0000AD000000}"/>
    <cellStyle name="xl187" xfId="171" xr:uid="{00000000-0005-0000-0000-0000AB000000}"/>
    <cellStyle name="xl188" xfId="101" xr:uid="{00000000-0005-0000-0000-000065000000}"/>
    <cellStyle name="xl189" xfId="138" xr:uid="{00000000-0005-0000-0000-00008A000000}"/>
    <cellStyle name="xl190" xfId="140" xr:uid="{00000000-0005-0000-0000-00008C000000}"/>
    <cellStyle name="xl191" xfId="143" xr:uid="{00000000-0005-0000-0000-00008F000000}"/>
    <cellStyle name="xl192" xfId="147" xr:uid="{00000000-0005-0000-0000-000093000000}"/>
    <cellStyle name="xl193" xfId="152" xr:uid="{00000000-0005-0000-0000-000098000000}"/>
    <cellStyle name="xl194" xfId="113" xr:uid="{00000000-0005-0000-0000-000071000000}"/>
    <cellStyle name="xl195" xfId="155" xr:uid="{00000000-0005-0000-0000-00009B000000}"/>
    <cellStyle name="xl196" xfId="122" xr:uid="{00000000-0005-0000-0000-00007A000000}"/>
    <cellStyle name="xl197" xfId="176" xr:uid="{00000000-0005-0000-0000-0000B0000000}"/>
    <cellStyle name="xl198" xfId="102" xr:uid="{00000000-0005-0000-0000-000066000000}"/>
    <cellStyle name="xl199" xfId="141" xr:uid="{00000000-0005-0000-0000-00008D000000}"/>
    <cellStyle name="xl200" xfId="106" xr:uid="{00000000-0005-0000-0000-00006A000000}"/>
    <cellStyle name="xl21" xfId="184" xr:uid="{00000000-0005-0000-0000-0000B8000000}"/>
    <cellStyle name="xl22" xfId="1" xr:uid="{00000000-0005-0000-0000-000001000000}"/>
    <cellStyle name="xl23" xfId="8" xr:uid="{00000000-0005-0000-0000-000008000000}"/>
    <cellStyle name="xl24" xfId="12" xr:uid="{00000000-0005-0000-0000-00000C000000}"/>
    <cellStyle name="xl25" xfId="19" xr:uid="{00000000-0005-0000-0000-000013000000}"/>
    <cellStyle name="xl26" xfId="7" xr:uid="{00000000-0005-0000-0000-000007000000}"/>
    <cellStyle name="xl27" xfId="5" xr:uid="{00000000-0005-0000-0000-000005000000}"/>
    <cellStyle name="xl28" xfId="35" xr:uid="{00000000-0005-0000-0000-000023000000}"/>
    <cellStyle name="xl29" xfId="39" xr:uid="{00000000-0005-0000-0000-000027000000}"/>
    <cellStyle name="xl30" xfId="46" xr:uid="{00000000-0005-0000-0000-00002E000000}"/>
    <cellStyle name="xl31" xfId="53" xr:uid="{00000000-0005-0000-0000-000035000000}"/>
    <cellStyle name="xl32" xfId="185" xr:uid="{00000000-0005-0000-0000-0000B9000000}"/>
    <cellStyle name="xl33" xfId="13" xr:uid="{00000000-0005-0000-0000-00000D000000}"/>
    <cellStyle name="xl34" xfId="30" xr:uid="{00000000-0005-0000-0000-00001E000000}"/>
    <cellStyle name="xl35" xfId="40" xr:uid="{00000000-0005-0000-0000-000028000000}"/>
    <cellStyle name="xl36" xfId="47" xr:uid="{00000000-0005-0000-0000-00002F000000}"/>
    <cellStyle name="xl37" xfId="54" xr:uid="{00000000-0005-0000-0000-000036000000}"/>
    <cellStyle name="xl38" xfId="57" xr:uid="{00000000-0005-0000-0000-000039000000}"/>
    <cellStyle name="xl39" xfId="31" xr:uid="{00000000-0005-0000-0000-00001F000000}"/>
    <cellStyle name="xl40" xfId="23" xr:uid="{00000000-0005-0000-0000-000017000000}"/>
    <cellStyle name="xl41" xfId="41" xr:uid="{00000000-0005-0000-0000-000029000000}"/>
    <cellStyle name="xl42" xfId="48" xr:uid="{00000000-0005-0000-0000-000030000000}"/>
    <cellStyle name="xl43" xfId="55" xr:uid="{00000000-0005-0000-0000-000037000000}"/>
    <cellStyle name="xl44" xfId="37" xr:uid="{00000000-0005-0000-0000-000025000000}"/>
    <cellStyle name="xl45" xfId="38" xr:uid="{00000000-0005-0000-0000-000026000000}"/>
    <cellStyle name="xl46" xfId="42" xr:uid="{00000000-0005-0000-0000-00002A000000}"/>
    <cellStyle name="xl47" xfId="59" xr:uid="{00000000-0005-0000-0000-00003B000000}"/>
    <cellStyle name="xl48" xfId="2" xr:uid="{00000000-0005-0000-0000-000002000000}"/>
    <cellStyle name="xl49" xfId="20" xr:uid="{00000000-0005-0000-0000-000014000000}"/>
    <cellStyle name="xl50" xfId="26" xr:uid="{00000000-0005-0000-0000-00001A000000}"/>
    <cellStyle name="xl51" xfId="28" xr:uid="{00000000-0005-0000-0000-00001C000000}"/>
    <cellStyle name="xl52" xfId="9" xr:uid="{00000000-0005-0000-0000-000009000000}"/>
    <cellStyle name="xl53" xfId="14" xr:uid="{00000000-0005-0000-0000-00000E000000}"/>
    <cellStyle name="xl54" xfId="21" xr:uid="{00000000-0005-0000-0000-000015000000}"/>
    <cellStyle name="xl55" xfId="3" xr:uid="{00000000-0005-0000-0000-000003000000}"/>
    <cellStyle name="xl56" xfId="34" xr:uid="{00000000-0005-0000-0000-000022000000}"/>
    <cellStyle name="xl57" xfId="10" xr:uid="{00000000-0005-0000-0000-00000A000000}"/>
    <cellStyle name="xl58" xfId="15" xr:uid="{00000000-0005-0000-0000-00000F000000}"/>
    <cellStyle name="xl59" xfId="22" xr:uid="{00000000-0005-0000-0000-000016000000}"/>
    <cellStyle name="xl60" xfId="25" xr:uid="{00000000-0005-0000-0000-000019000000}"/>
    <cellStyle name="xl61" xfId="27" xr:uid="{00000000-0005-0000-0000-00001B000000}"/>
    <cellStyle name="xl62" xfId="29" xr:uid="{00000000-0005-0000-0000-00001D000000}"/>
    <cellStyle name="xl63" xfId="32" xr:uid="{00000000-0005-0000-0000-000020000000}"/>
    <cellStyle name="xl64" xfId="33" xr:uid="{00000000-0005-0000-0000-000021000000}"/>
    <cellStyle name="xl65" xfId="4" xr:uid="{00000000-0005-0000-0000-000004000000}"/>
    <cellStyle name="xl66" xfId="11" xr:uid="{00000000-0005-0000-0000-00000B000000}"/>
    <cellStyle name="xl67" xfId="16" xr:uid="{00000000-0005-0000-0000-000010000000}"/>
    <cellStyle name="xl68" xfId="43" xr:uid="{00000000-0005-0000-0000-00002B000000}"/>
    <cellStyle name="xl69" xfId="6" xr:uid="{00000000-0005-0000-0000-000006000000}"/>
    <cellStyle name="xl70" xfId="17" xr:uid="{00000000-0005-0000-0000-000011000000}"/>
    <cellStyle name="xl71" xfId="24" xr:uid="{00000000-0005-0000-0000-000018000000}"/>
    <cellStyle name="xl72" xfId="36" xr:uid="{00000000-0005-0000-0000-000024000000}"/>
    <cellStyle name="xl73" xfId="44" xr:uid="{00000000-0005-0000-0000-00002C000000}"/>
    <cellStyle name="xl74" xfId="49" xr:uid="{00000000-0005-0000-0000-000031000000}"/>
    <cellStyle name="xl75" xfId="56" xr:uid="{00000000-0005-0000-0000-000038000000}"/>
    <cellStyle name="xl76" xfId="58" xr:uid="{00000000-0005-0000-0000-00003A000000}"/>
    <cellStyle name="xl77" xfId="18" xr:uid="{00000000-0005-0000-0000-000012000000}"/>
    <cellStyle name="xl78" xfId="45" xr:uid="{00000000-0005-0000-0000-00002D000000}"/>
    <cellStyle name="xl79" xfId="50" xr:uid="{00000000-0005-0000-0000-000032000000}"/>
    <cellStyle name="xl80" xfId="51" xr:uid="{00000000-0005-0000-0000-000033000000}"/>
    <cellStyle name="xl81" xfId="52" xr:uid="{00000000-0005-0000-0000-000034000000}"/>
    <cellStyle name="xl82" xfId="60" xr:uid="{00000000-0005-0000-0000-00003C000000}"/>
    <cellStyle name="xl83" xfId="62" xr:uid="{00000000-0005-0000-0000-00003E000000}"/>
    <cellStyle name="xl84" xfId="65" xr:uid="{00000000-0005-0000-0000-000041000000}"/>
    <cellStyle name="xl85" xfId="72" xr:uid="{00000000-0005-0000-0000-000048000000}"/>
    <cellStyle name="xl86" xfId="74" xr:uid="{00000000-0005-0000-0000-00004A000000}"/>
    <cellStyle name="xl87" xfId="61" xr:uid="{00000000-0005-0000-0000-00003D000000}"/>
    <cellStyle name="xl88" xfId="70" xr:uid="{00000000-0005-0000-0000-000046000000}"/>
    <cellStyle name="xl89" xfId="73" xr:uid="{00000000-0005-0000-0000-000049000000}"/>
    <cellStyle name="xl90" xfId="75" xr:uid="{00000000-0005-0000-0000-00004B000000}"/>
    <cellStyle name="xl91" xfId="80" xr:uid="{00000000-0005-0000-0000-000050000000}"/>
    <cellStyle name="xl92" xfId="66" xr:uid="{00000000-0005-0000-0000-000042000000}"/>
    <cellStyle name="xl93" xfId="76" xr:uid="{00000000-0005-0000-0000-00004C000000}"/>
    <cellStyle name="xl94" xfId="63" xr:uid="{00000000-0005-0000-0000-00003F000000}"/>
    <cellStyle name="xl95" xfId="67" xr:uid="{00000000-0005-0000-0000-000043000000}"/>
    <cellStyle name="xl96" xfId="77" xr:uid="{00000000-0005-0000-0000-00004D000000}"/>
    <cellStyle name="xl97" xfId="68" xr:uid="{00000000-0005-0000-0000-000044000000}"/>
    <cellStyle name="xl98" xfId="71" xr:uid="{00000000-0005-0000-0000-000047000000}"/>
    <cellStyle name="xl99" xfId="78" xr:uid="{00000000-0005-0000-0000-00004E000000}"/>
    <cellStyle name="Обычный" xfId="0" builtinId="0"/>
    <cellStyle name="Обычный 16" xfId="187" xr:uid="{355E4611-454C-432D-985B-AD1110925C3E}"/>
    <cellStyle name="Обычный 17" xfId="188" xr:uid="{0431E746-C005-451F-849C-8BB73CE9FEB4}"/>
    <cellStyle name="Обычный 2" xfId="186" xr:uid="{3BCE6A61-4224-4E94-92B1-628E16FC2549}"/>
    <cellStyle name="Обычный 2 2 2" xfId="189" xr:uid="{FCBB5351-D730-415A-9D4A-D91D8508CE0F}"/>
    <cellStyle name="Обычный_прилож 8,10 -2008г." xfId="190" xr:uid="{E746121F-B913-4F3D-BF89-6FD0E204339F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4"/>
  <sheetViews>
    <sheetView tabSelected="1" topLeftCell="A34" zoomScaleNormal="100" zoomScaleSheetLayoutView="100" workbookViewId="0">
      <selection activeCell="D11" sqref="D11"/>
    </sheetView>
  </sheetViews>
  <sheetFormatPr defaultRowHeight="15.75" x14ac:dyDescent="0.25"/>
  <cols>
    <col min="1" max="1" width="53.85546875" style="4" customWidth="1"/>
    <col min="2" max="2" width="13.85546875" style="4" customWidth="1"/>
    <col min="3" max="4" width="18.7109375" style="4" customWidth="1"/>
    <col min="5" max="5" width="9.140625" style="4" customWidth="1"/>
    <col min="6" max="6" width="25.28515625" style="4" customWidth="1"/>
    <col min="7" max="7" width="19.140625" style="4" customWidth="1"/>
    <col min="8" max="8" width="9.140625" style="4"/>
    <col min="9" max="9" width="20.5703125" style="4" customWidth="1"/>
    <col min="10" max="10" width="16.42578125" style="4" customWidth="1"/>
    <col min="11" max="16384" width="9.140625" style="4"/>
  </cols>
  <sheetData>
    <row r="1" spans="1:12" ht="88.5" customHeight="1" x14ac:dyDescent="0.25">
      <c r="A1" s="1"/>
      <c r="B1" s="2"/>
      <c r="C1" s="2"/>
      <c r="D1" s="2"/>
      <c r="E1" s="3"/>
    </row>
    <row r="2" spans="1:12" ht="78" customHeight="1" x14ac:dyDescent="0.25">
      <c r="B2" s="6"/>
      <c r="C2" s="21" t="s">
        <v>105</v>
      </c>
      <c r="D2" s="21"/>
      <c r="E2" s="21"/>
      <c r="F2" s="21"/>
      <c r="G2" s="6"/>
      <c r="H2" s="6"/>
      <c r="I2" s="6"/>
      <c r="J2" s="6"/>
      <c r="K2" s="6"/>
      <c r="L2" s="6"/>
    </row>
    <row r="3" spans="1:12" ht="12.95" customHeight="1" x14ac:dyDescent="0.25">
      <c r="A3" s="24"/>
      <c r="B3" s="24"/>
      <c r="C3" s="7"/>
      <c r="D3" s="5"/>
      <c r="E3" s="3"/>
      <c r="F3" s="25"/>
      <c r="G3" s="25"/>
      <c r="H3" s="25"/>
      <c r="I3" s="25"/>
      <c r="J3" s="25" t="s">
        <v>106</v>
      </c>
    </row>
    <row r="4" spans="1:12" ht="54" customHeight="1" x14ac:dyDescent="0.25">
      <c r="A4" s="22" t="s">
        <v>1</v>
      </c>
      <c r="B4" s="22" t="s">
        <v>10</v>
      </c>
      <c r="C4" s="20" t="s">
        <v>100</v>
      </c>
      <c r="D4" s="20"/>
      <c r="E4" s="20"/>
      <c r="F4" s="20" t="s">
        <v>56</v>
      </c>
      <c r="G4" s="20"/>
      <c r="H4" s="20"/>
      <c r="I4" s="22" t="s">
        <v>103</v>
      </c>
      <c r="J4" s="22" t="s">
        <v>104</v>
      </c>
    </row>
    <row r="5" spans="1:12" ht="46.5" customHeight="1" x14ac:dyDescent="0.25">
      <c r="A5" s="22"/>
      <c r="B5" s="22"/>
      <c r="C5" s="17" t="s">
        <v>0</v>
      </c>
      <c r="D5" s="17" t="s">
        <v>2</v>
      </c>
      <c r="E5" s="17" t="s">
        <v>57</v>
      </c>
      <c r="F5" s="17" t="s">
        <v>0</v>
      </c>
      <c r="G5" s="17" t="s">
        <v>2</v>
      </c>
      <c r="H5" s="17" t="s">
        <v>57</v>
      </c>
      <c r="I5" s="22"/>
      <c r="J5" s="22"/>
    </row>
    <row r="6" spans="1:12" ht="21" customHeight="1" x14ac:dyDescent="0.25">
      <c r="A6" s="26" t="s">
        <v>3</v>
      </c>
      <c r="B6" s="26" t="s">
        <v>4</v>
      </c>
      <c r="C6" s="26" t="s">
        <v>5</v>
      </c>
      <c r="D6" s="26" t="s">
        <v>6</v>
      </c>
      <c r="E6" s="26">
        <v>5</v>
      </c>
      <c r="F6" s="23">
        <v>6</v>
      </c>
      <c r="G6" s="23">
        <v>7</v>
      </c>
      <c r="H6" s="23">
        <v>8</v>
      </c>
      <c r="I6" s="23">
        <v>9</v>
      </c>
      <c r="J6" s="23">
        <v>10</v>
      </c>
    </row>
    <row r="7" spans="1:12" ht="30" customHeight="1" x14ac:dyDescent="0.25">
      <c r="A7" s="27" t="s">
        <v>11</v>
      </c>
      <c r="B7" s="28" t="s">
        <v>7</v>
      </c>
      <c r="C7" s="13">
        <v>1736256863.8699999</v>
      </c>
      <c r="D7" s="13">
        <v>315642225.69999999</v>
      </c>
      <c r="E7" s="9">
        <f>D7/C7*100</f>
        <v>18.179465968903628</v>
      </c>
      <c r="F7" s="13">
        <v>2253090320.3899999</v>
      </c>
      <c r="G7" s="13">
        <v>393371236.33999997</v>
      </c>
      <c r="H7" s="9">
        <f>G7/F7*100</f>
        <v>17.459186290938803</v>
      </c>
      <c r="I7" s="9">
        <f>F7/C7*100</f>
        <v>129.76710803999433</v>
      </c>
      <c r="J7" s="9">
        <f>G7/D7*100</f>
        <v>124.62566928984874</v>
      </c>
    </row>
    <row r="8" spans="1:12" ht="14.25" customHeight="1" x14ac:dyDescent="0.25">
      <c r="A8" s="29" t="s">
        <v>9</v>
      </c>
      <c r="B8" s="30"/>
      <c r="C8" s="14"/>
      <c r="D8" s="14"/>
      <c r="E8" s="10"/>
      <c r="F8" s="14"/>
      <c r="G8" s="14"/>
      <c r="H8" s="10"/>
      <c r="I8" s="12"/>
      <c r="J8" s="12"/>
    </row>
    <row r="9" spans="1:12" x14ac:dyDescent="0.25">
      <c r="A9" s="31" t="s">
        <v>12</v>
      </c>
      <c r="B9" s="32" t="s">
        <v>13</v>
      </c>
      <c r="C9" s="15">
        <v>214884590.62</v>
      </c>
      <c r="D9" s="15">
        <v>40093998.43</v>
      </c>
      <c r="E9" s="9">
        <f t="shared" ref="E9:E52" si="0">D9/C9*100</f>
        <v>18.65838695753753</v>
      </c>
      <c r="F9" s="15">
        <v>307687352.35000002</v>
      </c>
      <c r="G9" s="15">
        <v>48441654.829999998</v>
      </c>
      <c r="H9" s="9">
        <f t="shared" ref="H9:H52" si="1">G9/F9*100</f>
        <v>15.743791371345262</v>
      </c>
      <c r="I9" s="9">
        <f>F9/C9*100</f>
        <v>143.18725761686261</v>
      </c>
      <c r="J9" s="9">
        <f>G9/D9*100</f>
        <v>120.82021431355653</v>
      </c>
    </row>
    <row r="10" spans="1:12" ht="47.25" x14ac:dyDescent="0.25">
      <c r="A10" s="8" t="s">
        <v>58</v>
      </c>
      <c r="B10" s="30" t="s">
        <v>14</v>
      </c>
      <c r="C10" s="16">
        <v>7307578.9000000004</v>
      </c>
      <c r="D10" s="16">
        <v>1237382.94</v>
      </c>
      <c r="E10" s="10">
        <f t="shared" si="0"/>
        <v>16.932871432972142</v>
      </c>
      <c r="F10" s="16">
        <v>8332255.5</v>
      </c>
      <c r="G10" s="16">
        <v>2181815.02</v>
      </c>
      <c r="H10" s="10">
        <f t="shared" si="1"/>
        <v>26.185167029503596</v>
      </c>
      <c r="I10" s="10">
        <f t="shared" ref="I10:I52" si="2">F10/C10*100</f>
        <v>114.02210792414434</v>
      </c>
      <c r="J10" s="10">
        <f t="shared" ref="J10:J52" si="3">G10/D10*100</f>
        <v>176.32496371737599</v>
      </c>
    </row>
    <row r="11" spans="1:12" ht="65.25" customHeight="1" x14ac:dyDescent="0.25">
      <c r="A11" s="8" t="s">
        <v>59</v>
      </c>
      <c r="B11" s="30" t="s">
        <v>15</v>
      </c>
      <c r="C11" s="16">
        <v>5071280</v>
      </c>
      <c r="D11" s="16">
        <v>1002341.91</v>
      </c>
      <c r="E11" s="10">
        <f t="shared" si="0"/>
        <v>19.765067399157608</v>
      </c>
      <c r="F11" s="16">
        <v>6062039</v>
      </c>
      <c r="G11" s="16">
        <v>1370551.03</v>
      </c>
      <c r="H11" s="10">
        <f t="shared" si="1"/>
        <v>22.608746496022214</v>
      </c>
      <c r="I11" s="10">
        <f t="shared" si="2"/>
        <v>119.53666529949048</v>
      </c>
      <c r="J11" s="10">
        <f t="shared" si="3"/>
        <v>136.73488221199889</v>
      </c>
    </row>
    <row r="12" spans="1:12" ht="63" x14ac:dyDescent="0.25">
      <c r="A12" s="8" t="s">
        <v>60</v>
      </c>
      <c r="B12" s="30" t="s">
        <v>16</v>
      </c>
      <c r="C12" s="16">
        <v>42857041.740000002</v>
      </c>
      <c r="D12" s="16">
        <v>7507260.9199999999</v>
      </c>
      <c r="E12" s="10">
        <f t="shared" si="0"/>
        <v>17.516983476237481</v>
      </c>
      <c r="F12" s="16">
        <v>53000326.630000003</v>
      </c>
      <c r="G12" s="16">
        <v>11003642.449999999</v>
      </c>
      <c r="H12" s="10">
        <f t="shared" si="1"/>
        <v>20.761461578939706</v>
      </c>
      <c r="I12" s="10">
        <f t="shared" si="2"/>
        <v>123.66772058495327</v>
      </c>
      <c r="J12" s="10">
        <f t="shared" si="3"/>
        <v>146.57333170191717</v>
      </c>
    </row>
    <row r="13" spans="1:12" ht="16.5" customHeight="1" x14ac:dyDescent="0.25">
      <c r="A13" s="8" t="s">
        <v>61</v>
      </c>
      <c r="B13" s="30" t="s">
        <v>17</v>
      </c>
      <c r="C13" s="16">
        <v>191000</v>
      </c>
      <c r="D13" s="16">
        <v>191000</v>
      </c>
      <c r="E13" s="10">
        <f t="shared" si="0"/>
        <v>100</v>
      </c>
      <c r="F13" s="16">
        <v>3200</v>
      </c>
      <c r="G13" s="16">
        <v>3200</v>
      </c>
      <c r="H13" s="10">
        <f t="shared" si="1"/>
        <v>100</v>
      </c>
      <c r="I13" s="10">
        <f t="shared" si="2"/>
        <v>1.6753926701570683</v>
      </c>
      <c r="J13" s="10">
        <f t="shared" si="3"/>
        <v>1.6753926701570683</v>
      </c>
    </row>
    <row r="14" spans="1:12" ht="47.25" x14ac:dyDescent="0.25">
      <c r="A14" s="8" t="s">
        <v>62</v>
      </c>
      <c r="B14" s="30" t="s">
        <v>18</v>
      </c>
      <c r="C14" s="16">
        <v>12733469.4</v>
      </c>
      <c r="D14" s="16">
        <v>2317825.8199999998</v>
      </c>
      <c r="E14" s="10">
        <f t="shared" si="0"/>
        <v>18.202626065131941</v>
      </c>
      <c r="F14" s="16">
        <v>17140419.199999999</v>
      </c>
      <c r="G14" s="16">
        <v>2795784.84</v>
      </c>
      <c r="H14" s="10">
        <f t="shared" si="1"/>
        <v>16.311064550859992</v>
      </c>
      <c r="I14" s="10">
        <f t="shared" si="2"/>
        <v>134.60918357411688</v>
      </c>
      <c r="J14" s="10">
        <f t="shared" si="3"/>
        <v>120.62100680196927</v>
      </c>
    </row>
    <row r="15" spans="1:12" ht="15.75" customHeight="1" x14ac:dyDescent="0.25">
      <c r="A15" s="8" t="s">
        <v>63</v>
      </c>
      <c r="B15" s="30" t="s">
        <v>19</v>
      </c>
      <c r="C15" s="16">
        <v>1400200</v>
      </c>
      <c r="D15" s="16" t="s">
        <v>8</v>
      </c>
      <c r="E15" s="10" t="s">
        <v>8</v>
      </c>
      <c r="F15" s="16">
        <v>7210100</v>
      </c>
      <c r="G15" s="16" t="s">
        <v>8</v>
      </c>
      <c r="H15" s="18" t="s">
        <v>8</v>
      </c>
      <c r="I15" s="10">
        <f t="shared" si="2"/>
        <v>514.9335809170118</v>
      </c>
      <c r="J15" s="18" t="s">
        <v>8</v>
      </c>
    </row>
    <row r="16" spans="1:12" x14ac:dyDescent="0.25">
      <c r="A16" s="33" t="s">
        <v>64</v>
      </c>
      <c r="B16" s="30" t="s">
        <v>20</v>
      </c>
      <c r="C16" s="16">
        <v>3328974</v>
      </c>
      <c r="D16" s="16">
        <v>200000</v>
      </c>
      <c r="E16" s="10">
        <f t="shared" si="0"/>
        <v>6.0078570754833169</v>
      </c>
      <c r="F16" s="16">
        <v>2709874</v>
      </c>
      <c r="G16" s="16">
        <v>150000</v>
      </c>
      <c r="H16" s="10">
        <f t="shared" si="1"/>
        <v>5.5353127119563492</v>
      </c>
      <c r="I16" s="10">
        <f t="shared" si="2"/>
        <v>81.40267842284139</v>
      </c>
      <c r="J16" s="10">
        <f t="shared" si="3"/>
        <v>75</v>
      </c>
    </row>
    <row r="17" spans="1:10" ht="17.25" customHeight="1" x14ac:dyDescent="0.25">
      <c r="A17" s="33" t="s">
        <v>65</v>
      </c>
      <c r="B17" s="30" t="s">
        <v>21</v>
      </c>
      <c r="C17" s="16">
        <v>141995046.58000001</v>
      </c>
      <c r="D17" s="16">
        <v>27638186.84</v>
      </c>
      <c r="E17" s="10">
        <f t="shared" si="0"/>
        <v>19.464190833184205</v>
      </c>
      <c r="F17" s="16">
        <v>213229138.02000001</v>
      </c>
      <c r="G17" s="16">
        <v>30936661.489999998</v>
      </c>
      <c r="H17" s="10">
        <f t="shared" si="1"/>
        <v>14.5086463216384</v>
      </c>
      <c r="I17" s="10">
        <f t="shared" si="2"/>
        <v>150.16660310038822</v>
      </c>
      <c r="J17" s="10">
        <f t="shared" si="3"/>
        <v>111.93448278316941</v>
      </c>
    </row>
    <row r="18" spans="1:10" ht="18.75" customHeight="1" x14ac:dyDescent="0.25">
      <c r="A18" s="34" t="s">
        <v>66</v>
      </c>
      <c r="B18" s="32" t="s">
        <v>22</v>
      </c>
      <c r="C18" s="15">
        <v>869900</v>
      </c>
      <c r="D18" s="15">
        <v>215723.61</v>
      </c>
      <c r="E18" s="9">
        <f t="shared" si="0"/>
        <v>24.798667662949764</v>
      </c>
      <c r="F18" s="15">
        <v>1254000</v>
      </c>
      <c r="G18" s="15">
        <v>237085.64</v>
      </c>
      <c r="H18" s="9">
        <f t="shared" si="1"/>
        <v>18.906350877192985</v>
      </c>
      <c r="I18" s="9">
        <f t="shared" si="2"/>
        <v>144.15450051730085</v>
      </c>
      <c r="J18" s="9">
        <f t="shared" si="3"/>
        <v>109.90249977737719</v>
      </c>
    </row>
    <row r="19" spans="1:10" ht="20.25" customHeight="1" x14ac:dyDescent="0.25">
      <c r="A19" s="33" t="s">
        <v>67</v>
      </c>
      <c r="B19" s="30" t="s">
        <v>23</v>
      </c>
      <c r="C19" s="16">
        <v>869900</v>
      </c>
      <c r="D19" s="16">
        <v>215723.61</v>
      </c>
      <c r="E19" s="10">
        <f t="shared" si="0"/>
        <v>24.798667662949764</v>
      </c>
      <c r="F19" s="16">
        <v>1030400</v>
      </c>
      <c r="G19" s="16">
        <v>234673.64</v>
      </c>
      <c r="H19" s="10">
        <f t="shared" si="1"/>
        <v>22.77500388198758</v>
      </c>
      <c r="I19" s="10">
        <f t="shared" si="2"/>
        <v>118.45039659731003</v>
      </c>
      <c r="J19" s="10">
        <f t="shared" si="3"/>
        <v>108.78440241195668</v>
      </c>
    </row>
    <row r="20" spans="1:10" ht="20.25" customHeight="1" x14ac:dyDescent="0.25">
      <c r="A20" s="33" t="s">
        <v>101</v>
      </c>
      <c r="B20" s="30" t="s">
        <v>102</v>
      </c>
      <c r="C20" s="16"/>
      <c r="D20" s="16"/>
      <c r="E20" s="10"/>
      <c r="F20" s="16">
        <v>223600</v>
      </c>
      <c r="G20" s="16">
        <v>2412</v>
      </c>
      <c r="H20" s="10">
        <f t="shared" si="1"/>
        <v>1.0787119856887299</v>
      </c>
      <c r="I20" s="18" t="s">
        <v>8</v>
      </c>
      <c r="J20" s="18" t="s">
        <v>8</v>
      </c>
    </row>
    <row r="21" spans="1:10" ht="34.5" customHeight="1" x14ac:dyDescent="0.25">
      <c r="A21" s="34" t="s">
        <v>68</v>
      </c>
      <c r="B21" s="32" t="s">
        <v>24</v>
      </c>
      <c r="C21" s="15">
        <v>14097395.789999999</v>
      </c>
      <c r="D21" s="15">
        <v>3649921.49</v>
      </c>
      <c r="E21" s="9">
        <f t="shared" si="0"/>
        <v>25.89074992552224</v>
      </c>
      <c r="F21" s="15">
        <v>17236667.359999999</v>
      </c>
      <c r="G21" s="15">
        <v>3376345.22</v>
      </c>
      <c r="H21" s="9">
        <f t="shared" si="1"/>
        <v>19.588155584154642</v>
      </c>
      <c r="I21" s="9">
        <f t="shared" si="2"/>
        <v>122.2684502638909</v>
      </c>
      <c r="J21" s="9">
        <f t="shared" si="3"/>
        <v>92.504598503021498</v>
      </c>
    </row>
    <row r="22" spans="1:10" ht="19.5" customHeight="1" x14ac:dyDescent="0.25">
      <c r="A22" s="33" t="s">
        <v>69</v>
      </c>
      <c r="B22" s="30" t="s">
        <v>26</v>
      </c>
      <c r="C22" s="16">
        <v>104100</v>
      </c>
      <c r="D22" s="16" t="s">
        <v>8</v>
      </c>
      <c r="E22" s="18" t="s">
        <v>8</v>
      </c>
      <c r="F22" s="16">
        <v>50000</v>
      </c>
      <c r="G22" s="16" t="s">
        <v>8</v>
      </c>
      <c r="H22" s="18" t="s">
        <v>8</v>
      </c>
      <c r="I22" s="10">
        <f t="shared" si="2"/>
        <v>48.030739673390968</v>
      </c>
      <c r="J22" s="18" t="s">
        <v>8</v>
      </c>
    </row>
    <row r="23" spans="1:10" ht="53.25" customHeight="1" x14ac:dyDescent="0.25">
      <c r="A23" s="33" t="s">
        <v>70</v>
      </c>
      <c r="B23" s="30" t="s">
        <v>25</v>
      </c>
      <c r="C23" s="16">
        <v>13939735.43</v>
      </c>
      <c r="D23" s="16">
        <v>3649921.49</v>
      </c>
      <c r="E23" s="10">
        <f t="shared" si="0"/>
        <v>26.183577933229113</v>
      </c>
      <c r="F23" s="16">
        <v>17058727.199999999</v>
      </c>
      <c r="G23" s="16">
        <v>3365144.22</v>
      </c>
      <c r="H23" s="10">
        <f t="shared" si="1"/>
        <v>19.726818891857302</v>
      </c>
      <c r="I23" s="10">
        <f t="shared" si="2"/>
        <v>122.37482759742737</v>
      </c>
      <c r="J23" s="10">
        <f t="shared" si="3"/>
        <v>92.197715189758782</v>
      </c>
    </row>
    <row r="24" spans="1:10" ht="36" customHeight="1" x14ac:dyDescent="0.25">
      <c r="A24" s="33" t="s">
        <v>71</v>
      </c>
      <c r="B24" s="30" t="s">
        <v>27</v>
      </c>
      <c r="C24" s="16">
        <v>53560.36</v>
      </c>
      <c r="D24" s="16" t="s">
        <v>8</v>
      </c>
      <c r="E24" s="18" t="s">
        <v>8</v>
      </c>
      <c r="F24" s="16">
        <v>127940.16</v>
      </c>
      <c r="G24" s="16">
        <v>11201</v>
      </c>
      <c r="H24" s="18" t="s">
        <v>8</v>
      </c>
      <c r="I24" s="10">
        <f t="shared" si="2"/>
        <v>238.87098593063976</v>
      </c>
      <c r="J24" s="18" t="s">
        <v>8</v>
      </c>
    </row>
    <row r="25" spans="1:10" ht="20.25" customHeight="1" x14ac:dyDescent="0.25">
      <c r="A25" s="34" t="s">
        <v>72</v>
      </c>
      <c r="B25" s="32" t="s">
        <v>28</v>
      </c>
      <c r="C25" s="15">
        <v>209361470.08000001</v>
      </c>
      <c r="D25" s="15">
        <v>4865427.38</v>
      </c>
      <c r="E25" s="9">
        <f t="shared" si="0"/>
        <v>2.3239363853056871</v>
      </c>
      <c r="F25" s="15">
        <v>83090467.540000007</v>
      </c>
      <c r="G25" s="15">
        <v>14434411.060000001</v>
      </c>
      <c r="H25" s="9">
        <f t="shared" si="1"/>
        <v>17.371921818891234</v>
      </c>
      <c r="I25" s="9">
        <f t="shared" si="2"/>
        <v>39.687564052855542</v>
      </c>
      <c r="J25" s="9">
        <f t="shared" si="3"/>
        <v>296.67303471293411</v>
      </c>
    </row>
    <row r="26" spans="1:10" ht="19.5" customHeight="1" x14ac:dyDescent="0.25">
      <c r="A26" s="33" t="s">
        <v>73</v>
      </c>
      <c r="B26" s="30" t="s">
        <v>29</v>
      </c>
      <c r="C26" s="16">
        <v>1915000</v>
      </c>
      <c r="D26" s="16" t="s">
        <v>8</v>
      </c>
      <c r="E26" s="18" t="s">
        <v>8</v>
      </c>
      <c r="F26" s="16">
        <v>1000500</v>
      </c>
      <c r="G26" s="16">
        <v>404444.4</v>
      </c>
      <c r="H26" s="18" t="s">
        <v>8</v>
      </c>
      <c r="I26" s="10">
        <f t="shared" si="2"/>
        <v>52.245430809399473</v>
      </c>
      <c r="J26" s="18" t="s">
        <v>8</v>
      </c>
    </row>
    <row r="27" spans="1:10" ht="21" customHeight="1" x14ac:dyDescent="0.25">
      <c r="A27" s="33" t="s">
        <v>74</v>
      </c>
      <c r="B27" s="30" t="s">
        <v>30</v>
      </c>
      <c r="C27" s="16">
        <v>12704703.279999999</v>
      </c>
      <c r="D27" s="16" t="s">
        <v>8</v>
      </c>
      <c r="E27" s="18" t="s">
        <v>8</v>
      </c>
      <c r="F27" s="16">
        <v>889341.01</v>
      </c>
      <c r="G27" s="16" t="s">
        <v>8</v>
      </c>
      <c r="H27" s="18" t="s">
        <v>8</v>
      </c>
      <c r="I27" s="10">
        <f t="shared" si="2"/>
        <v>7.0000927247157243</v>
      </c>
      <c r="J27" s="18" t="s">
        <v>8</v>
      </c>
    </row>
    <row r="28" spans="1:10" ht="23.25" customHeight="1" x14ac:dyDescent="0.25">
      <c r="A28" s="33" t="s">
        <v>75</v>
      </c>
      <c r="B28" s="30" t="s">
        <v>31</v>
      </c>
      <c r="C28" s="16">
        <v>190215367.00999999</v>
      </c>
      <c r="D28" s="16">
        <v>4367589.05</v>
      </c>
      <c r="E28" s="10">
        <f t="shared" si="0"/>
        <v>2.296128393123142</v>
      </c>
      <c r="F28" s="16">
        <v>72864003.530000001</v>
      </c>
      <c r="G28" s="16">
        <v>13218092.460000001</v>
      </c>
      <c r="H28" s="10">
        <f t="shared" si="1"/>
        <v>18.140771601381704</v>
      </c>
      <c r="I28" s="10">
        <f t="shared" si="2"/>
        <v>38.306055223271947</v>
      </c>
      <c r="J28" s="10">
        <f t="shared" si="3"/>
        <v>302.64047987756544</v>
      </c>
    </row>
    <row r="29" spans="1:10" ht="23.25" customHeight="1" x14ac:dyDescent="0.25">
      <c r="A29" s="33" t="s">
        <v>76</v>
      </c>
      <c r="B29" s="30" t="s">
        <v>32</v>
      </c>
      <c r="C29" s="16">
        <v>4526399.79</v>
      </c>
      <c r="D29" s="16">
        <v>497838.33</v>
      </c>
      <c r="E29" s="10">
        <f t="shared" si="0"/>
        <v>10.998549688426881</v>
      </c>
      <c r="F29" s="16">
        <v>8336623</v>
      </c>
      <c r="G29" s="16">
        <v>811874.2</v>
      </c>
      <c r="H29" s="10">
        <f t="shared" si="1"/>
        <v>9.7386459721160481</v>
      </c>
      <c r="I29" s="10">
        <f t="shared" si="2"/>
        <v>184.17778779545233</v>
      </c>
      <c r="J29" s="10">
        <f t="shared" si="3"/>
        <v>163.07988981081468</v>
      </c>
    </row>
    <row r="30" spans="1:10" ht="20.25" customHeight="1" x14ac:dyDescent="0.25">
      <c r="A30" s="34" t="s">
        <v>77</v>
      </c>
      <c r="B30" s="32" t="s">
        <v>33</v>
      </c>
      <c r="C30" s="15">
        <v>317841896</v>
      </c>
      <c r="D30" s="15">
        <v>32547867.91</v>
      </c>
      <c r="E30" s="9">
        <f t="shared" si="0"/>
        <v>10.24026986989783</v>
      </c>
      <c r="F30" s="15">
        <v>503963745.32999998</v>
      </c>
      <c r="G30" s="15">
        <v>40263207.149999999</v>
      </c>
      <c r="H30" s="9">
        <f t="shared" si="1"/>
        <v>7.9893062790926148</v>
      </c>
      <c r="I30" s="9">
        <f t="shared" si="2"/>
        <v>158.55799744222517</v>
      </c>
      <c r="J30" s="9">
        <f t="shared" si="3"/>
        <v>123.7045918378867</v>
      </c>
    </row>
    <row r="31" spans="1:10" ht="20.25" customHeight="1" x14ac:dyDescent="0.25">
      <c r="A31" s="33" t="s">
        <v>78</v>
      </c>
      <c r="B31" s="30" t="s">
        <v>34</v>
      </c>
      <c r="C31" s="16">
        <v>8352088.9100000001</v>
      </c>
      <c r="D31" s="16">
        <v>1300000</v>
      </c>
      <c r="E31" s="10">
        <f t="shared" si="0"/>
        <v>15.564968405011866</v>
      </c>
      <c r="F31" s="16">
        <v>19010642.890000001</v>
      </c>
      <c r="G31" s="16">
        <v>3950000</v>
      </c>
      <c r="H31" s="10">
        <f t="shared" si="1"/>
        <v>20.777834936228189</v>
      </c>
      <c r="I31" s="10">
        <f t="shared" si="2"/>
        <v>227.61542764754884</v>
      </c>
      <c r="J31" s="10">
        <f t="shared" si="3"/>
        <v>303.84615384615381</v>
      </c>
    </row>
    <row r="32" spans="1:10" ht="21.75" customHeight="1" x14ac:dyDescent="0.25">
      <c r="A32" s="33" t="s">
        <v>79</v>
      </c>
      <c r="B32" s="30" t="s">
        <v>35</v>
      </c>
      <c r="C32" s="16">
        <v>216301650.19999999</v>
      </c>
      <c r="D32" s="16">
        <v>14840729.619999999</v>
      </c>
      <c r="E32" s="10">
        <f t="shared" si="0"/>
        <v>6.8611263974536252</v>
      </c>
      <c r="F32" s="16">
        <v>344121562.74000001</v>
      </c>
      <c r="G32" s="16">
        <v>22909790.079999998</v>
      </c>
      <c r="H32" s="10">
        <f t="shared" si="1"/>
        <v>6.6574700805103051</v>
      </c>
      <c r="I32" s="10">
        <f t="shared" si="2"/>
        <v>159.09335986193972</v>
      </c>
      <c r="J32" s="10">
        <f t="shared" si="3"/>
        <v>154.37104958186012</v>
      </c>
    </row>
    <row r="33" spans="1:10" ht="20.25" customHeight="1" x14ac:dyDescent="0.25">
      <c r="A33" s="33" t="s">
        <v>80</v>
      </c>
      <c r="B33" s="30" t="s">
        <v>36</v>
      </c>
      <c r="C33" s="16">
        <v>93188156.890000001</v>
      </c>
      <c r="D33" s="16">
        <v>16407138.289999999</v>
      </c>
      <c r="E33" s="10">
        <f t="shared" si="0"/>
        <v>17.606462921427994</v>
      </c>
      <c r="F33" s="16">
        <v>140831539.69999999</v>
      </c>
      <c r="G33" s="16">
        <v>13403417.07</v>
      </c>
      <c r="H33" s="10">
        <f t="shared" si="1"/>
        <v>9.5173404327979529</v>
      </c>
      <c r="I33" s="10">
        <f t="shared" si="2"/>
        <v>151.12600613642201</v>
      </c>
      <c r="J33" s="10">
        <f t="shared" si="3"/>
        <v>81.692595217346707</v>
      </c>
    </row>
    <row r="34" spans="1:10" ht="20.25" customHeight="1" x14ac:dyDescent="0.25">
      <c r="A34" s="34" t="s">
        <v>81</v>
      </c>
      <c r="B34" s="32" t="s">
        <v>37</v>
      </c>
      <c r="C34" s="15">
        <v>843622259.63</v>
      </c>
      <c r="D34" s="15">
        <v>194286517.81999999</v>
      </c>
      <c r="E34" s="9">
        <f t="shared" si="0"/>
        <v>23.03003691548053</v>
      </c>
      <c r="F34" s="15">
        <v>1151220535.9400001</v>
      </c>
      <c r="G34" s="15">
        <v>238705077.09</v>
      </c>
      <c r="H34" s="9">
        <f t="shared" si="1"/>
        <v>20.734956477743111</v>
      </c>
      <c r="I34" s="9">
        <f t="shared" si="2"/>
        <v>136.46161214912797</v>
      </c>
      <c r="J34" s="9">
        <f t="shared" si="3"/>
        <v>122.86239918672706</v>
      </c>
    </row>
    <row r="35" spans="1:10" ht="21.75" customHeight="1" x14ac:dyDescent="0.25">
      <c r="A35" s="33" t="s">
        <v>82</v>
      </c>
      <c r="B35" s="30" t="s">
        <v>38</v>
      </c>
      <c r="C35" s="16">
        <v>228206766.16999999</v>
      </c>
      <c r="D35" s="16">
        <v>43812717.840000004</v>
      </c>
      <c r="E35" s="10">
        <f t="shared" si="0"/>
        <v>19.19869361251201</v>
      </c>
      <c r="F35" s="16">
        <v>363147577.10000002</v>
      </c>
      <c r="G35" s="16">
        <v>59871566.829999998</v>
      </c>
      <c r="H35" s="10">
        <f t="shared" si="1"/>
        <v>16.486841880680689</v>
      </c>
      <c r="I35" s="10">
        <f t="shared" si="2"/>
        <v>159.13094216911932</v>
      </c>
      <c r="J35" s="10">
        <f t="shared" si="3"/>
        <v>136.6533960496252</v>
      </c>
    </row>
    <row r="36" spans="1:10" ht="20.25" customHeight="1" x14ac:dyDescent="0.25">
      <c r="A36" s="33" t="s">
        <v>83</v>
      </c>
      <c r="B36" s="30" t="s">
        <v>39</v>
      </c>
      <c r="C36" s="16">
        <v>465862267.75999999</v>
      </c>
      <c r="D36" s="16">
        <v>114278653.69</v>
      </c>
      <c r="E36" s="10">
        <f t="shared" si="0"/>
        <v>24.53056656412306</v>
      </c>
      <c r="F36" s="16">
        <v>550801728.87</v>
      </c>
      <c r="G36" s="16">
        <v>125696497.83</v>
      </c>
      <c r="H36" s="10">
        <f t="shared" si="1"/>
        <v>22.820643298973163</v>
      </c>
      <c r="I36" s="10">
        <f t="shared" si="2"/>
        <v>118.23274108856539</v>
      </c>
      <c r="J36" s="10">
        <f t="shared" si="3"/>
        <v>109.99123088286709</v>
      </c>
    </row>
    <row r="37" spans="1:10" ht="24" customHeight="1" x14ac:dyDescent="0.25">
      <c r="A37" s="33" t="s">
        <v>84</v>
      </c>
      <c r="B37" s="30" t="s">
        <v>40</v>
      </c>
      <c r="C37" s="16">
        <v>38978035.369999997</v>
      </c>
      <c r="D37" s="16">
        <v>8981331.75</v>
      </c>
      <c r="E37" s="10">
        <f t="shared" si="0"/>
        <v>23.04203294174393</v>
      </c>
      <c r="F37" s="16">
        <v>104650953.58</v>
      </c>
      <c r="G37" s="16">
        <v>21608113.359999999</v>
      </c>
      <c r="H37" s="10">
        <f t="shared" si="1"/>
        <v>20.647794043732016</v>
      </c>
      <c r="I37" s="10">
        <f t="shared" si="2"/>
        <v>268.48698911219651</v>
      </c>
      <c r="J37" s="10">
        <f t="shared" si="3"/>
        <v>240.58919057299045</v>
      </c>
    </row>
    <row r="38" spans="1:10" ht="36" customHeight="1" x14ac:dyDescent="0.25">
      <c r="A38" s="33" t="s">
        <v>85</v>
      </c>
      <c r="B38" s="30" t="s">
        <v>41</v>
      </c>
      <c r="C38" s="16">
        <v>420450</v>
      </c>
      <c r="D38" s="16">
        <v>20200.34</v>
      </c>
      <c r="E38" s="10">
        <f t="shared" si="0"/>
        <v>4.8044571292662628</v>
      </c>
      <c r="F38" s="16">
        <v>507400</v>
      </c>
      <c r="G38" s="16" t="s">
        <v>8</v>
      </c>
      <c r="H38" s="18" t="s">
        <v>8</v>
      </c>
      <c r="I38" s="10">
        <f t="shared" si="2"/>
        <v>120.68022356998453</v>
      </c>
      <c r="J38" s="18" t="s">
        <v>8</v>
      </c>
    </row>
    <row r="39" spans="1:10" ht="21.75" customHeight="1" x14ac:dyDescent="0.25">
      <c r="A39" s="33" t="s">
        <v>86</v>
      </c>
      <c r="B39" s="30" t="s">
        <v>42</v>
      </c>
      <c r="C39" s="16">
        <v>5836579</v>
      </c>
      <c r="D39" s="16">
        <v>773139.59</v>
      </c>
      <c r="E39" s="10">
        <f t="shared" si="0"/>
        <v>13.246451217399782</v>
      </c>
      <c r="F39" s="16">
        <v>5948926</v>
      </c>
      <c r="G39" s="16">
        <v>1960656</v>
      </c>
      <c r="H39" s="10">
        <f t="shared" si="1"/>
        <v>32.958150765365041</v>
      </c>
      <c r="I39" s="10">
        <f t="shared" si="2"/>
        <v>101.92487756954887</v>
      </c>
      <c r="J39" s="10">
        <f t="shared" si="3"/>
        <v>253.59663705748144</v>
      </c>
    </row>
    <row r="40" spans="1:10" ht="22.5" customHeight="1" x14ac:dyDescent="0.25">
      <c r="A40" s="33" t="s">
        <v>87</v>
      </c>
      <c r="B40" s="30" t="s">
        <v>43</v>
      </c>
      <c r="C40" s="16">
        <v>104318161.33</v>
      </c>
      <c r="D40" s="16">
        <v>26420474.609999999</v>
      </c>
      <c r="E40" s="10">
        <f t="shared" si="0"/>
        <v>25.326821593817677</v>
      </c>
      <c r="F40" s="16">
        <v>126163950.39</v>
      </c>
      <c r="G40" s="16">
        <v>29568243.07</v>
      </c>
      <c r="H40" s="10">
        <f t="shared" si="1"/>
        <v>23.436364332757638</v>
      </c>
      <c r="I40" s="10">
        <f t="shared" si="2"/>
        <v>120.94150125105546</v>
      </c>
      <c r="J40" s="10">
        <f t="shared" si="3"/>
        <v>111.91412533826546</v>
      </c>
    </row>
    <row r="41" spans="1:10" ht="21" customHeight="1" x14ac:dyDescent="0.25">
      <c r="A41" s="34" t="s">
        <v>88</v>
      </c>
      <c r="B41" s="32" t="s">
        <v>44</v>
      </c>
      <c r="C41" s="15">
        <v>62666172.950000003</v>
      </c>
      <c r="D41" s="15">
        <v>18918574.539999999</v>
      </c>
      <c r="E41" s="9">
        <f t="shared" si="0"/>
        <v>30.18945253780652</v>
      </c>
      <c r="F41" s="15">
        <v>81309964.560000002</v>
      </c>
      <c r="G41" s="15">
        <v>24038620.170000002</v>
      </c>
      <c r="H41" s="9">
        <f t="shared" si="1"/>
        <v>29.564174944709876</v>
      </c>
      <c r="I41" s="9">
        <f t="shared" si="2"/>
        <v>129.75096568427034</v>
      </c>
      <c r="J41" s="9">
        <f t="shared" si="3"/>
        <v>127.06359096545339</v>
      </c>
    </row>
    <row r="42" spans="1:10" ht="20.25" customHeight="1" x14ac:dyDescent="0.25">
      <c r="A42" s="33" t="s">
        <v>89</v>
      </c>
      <c r="B42" s="30" t="s">
        <v>45</v>
      </c>
      <c r="C42" s="16">
        <v>62666172.950000003</v>
      </c>
      <c r="D42" s="16">
        <v>18918574.539999999</v>
      </c>
      <c r="E42" s="10">
        <f t="shared" si="0"/>
        <v>30.18945253780652</v>
      </c>
      <c r="F42" s="16">
        <v>81309964.560000002</v>
      </c>
      <c r="G42" s="16">
        <v>24038620.170000002</v>
      </c>
      <c r="H42" s="10">
        <f t="shared" si="1"/>
        <v>29.564174944709876</v>
      </c>
      <c r="I42" s="10">
        <f t="shared" si="2"/>
        <v>129.75096568427034</v>
      </c>
      <c r="J42" s="10">
        <f t="shared" si="3"/>
        <v>127.06359096545339</v>
      </c>
    </row>
    <row r="43" spans="1:10" ht="20.25" customHeight="1" x14ac:dyDescent="0.25">
      <c r="A43" s="34" t="s">
        <v>90</v>
      </c>
      <c r="B43" s="32" t="s">
        <v>46</v>
      </c>
      <c r="C43" s="15">
        <v>47062953</v>
      </c>
      <c r="D43" s="15">
        <v>13651665.859999999</v>
      </c>
      <c r="E43" s="9">
        <f t="shared" si="0"/>
        <v>29.007244530533388</v>
      </c>
      <c r="F43" s="15">
        <v>64536633.200000003</v>
      </c>
      <c r="G43" s="15">
        <v>15098714.18</v>
      </c>
      <c r="H43" s="9">
        <f t="shared" si="1"/>
        <v>23.395571524794075</v>
      </c>
      <c r="I43" s="9">
        <f t="shared" si="2"/>
        <v>137.12831236917921</v>
      </c>
      <c r="J43" s="9">
        <f t="shared" si="3"/>
        <v>110.59979298379928</v>
      </c>
    </row>
    <row r="44" spans="1:10" ht="20.25" customHeight="1" x14ac:dyDescent="0.25">
      <c r="A44" s="33" t="s">
        <v>91</v>
      </c>
      <c r="B44" s="30" t="s">
        <v>47</v>
      </c>
      <c r="C44" s="16">
        <v>1000</v>
      </c>
      <c r="D44" s="16">
        <v>885.16</v>
      </c>
      <c r="E44" s="10">
        <f t="shared" si="0"/>
        <v>88.515999999999991</v>
      </c>
      <c r="F44" s="16" t="s">
        <v>8</v>
      </c>
      <c r="G44" s="16" t="s">
        <v>8</v>
      </c>
      <c r="H44" s="18" t="s">
        <v>8</v>
      </c>
      <c r="I44" s="19" t="s">
        <v>8</v>
      </c>
      <c r="J44" s="19" t="s">
        <v>8</v>
      </c>
    </row>
    <row r="45" spans="1:10" ht="18" customHeight="1" x14ac:dyDescent="0.25">
      <c r="A45" s="33" t="s">
        <v>92</v>
      </c>
      <c r="B45" s="30" t="s">
        <v>48</v>
      </c>
      <c r="C45" s="16">
        <v>3109900</v>
      </c>
      <c r="D45" s="16">
        <v>1207782.94</v>
      </c>
      <c r="E45" s="10">
        <f t="shared" si="0"/>
        <v>38.836713077590915</v>
      </c>
      <c r="F45" s="16">
        <v>4001080</v>
      </c>
      <c r="G45" s="16">
        <v>1785154.42</v>
      </c>
      <c r="H45" s="10">
        <f t="shared" si="1"/>
        <v>44.616813960230736</v>
      </c>
      <c r="I45" s="9">
        <f t="shared" si="2"/>
        <v>128.6562268883244</v>
      </c>
      <c r="J45" s="9">
        <f t="shared" si="3"/>
        <v>147.80424204369041</v>
      </c>
    </row>
    <row r="46" spans="1:10" ht="17.25" customHeight="1" x14ac:dyDescent="0.25">
      <c r="A46" s="33" t="s">
        <v>93</v>
      </c>
      <c r="B46" s="30" t="s">
        <v>49</v>
      </c>
      <c r="C46" s="16">
        <v>5614000</v>
      </c>
      <c r="D46" s="16">
        <v>1580418.84</v>
      </c>
      <c r="E46" s="10">
        <f t="shared" si="0"/>
        <v>28.151386533665836</v>
      </c>
      <c r="F46" s="16">
        <v>8807730</v>
      </c>
      <c r="G46" s="16">
        <v>1658391.31</v>
      </c>
      <c r="H46" s="10">
        <f t="shared" si="1"/>
        <v>18.828816391964786</v>
      </c>
      <c r="I46" s="9">
        <f t="shared" si="2"/>
        <v>156.88867117919486</v>
      </c>
      <c r="J46" s="9">
        <f t="shared" si="3"/>
        <v>104.93365859900786</v>
      </c>
    </row>
    <row r="47" spans="1:10" ht="21.75" customHeight="1" x14ac:dyDescent="0.25">
      <c r="A47" s="33" t="s">
        <v>94</v>
      </c>
      <c r="B47" s="30" t="s">
        <v>50</v>
      </c>
      <c r="C47" s="16">
        <v>38338053</v>
      </c>
      <c r="D47" s="16">
        <v>10862578.92</v>
      </c>
      <c r="E47" s="10">
        <f t="shared" si="0"/>
        <v>28.333673908792395</v>
      </c>
      <c r="F47" s="16">
        <v>51727823.200000003</v>
      </c>
      <c r="G47" s="16">
        <v>11655168.449999999</v>
      </c>
      <c r="H47" s="10">
        <f t="shared" si="1"/>
        <v>22.531720317973864</v>
      </c>
      <c r="I47" s="9">
        <f t="shared" si="2"/>
        <v>134.92553521171251</v>
      </c>
      <c r="J47" s="9">
        <f t="shared" si="3"/>
        <v>107.29651343237374</v>
      </c>
    </row>
    <row r="48" spans="1:10" ht="19.5" customHeight="1" x14ac:dyDescent="0.25">
      <c r="A48" s="34" t="s">
        <v>95</v>
      </c>
      <c r="B48" s="32" t="s">
        <v>51</v>
      </c>
      <c r="C48" s="15">
        <v>21090372</v>
      </c>
      <c r="D48" s="15">
        <v>6148266.1600000001</v>
      </c>
      <c r="E48" s="9">
        <f t="shared" si="0"/>
        <v>29.152004336386288</v>
      </c>
      <c r="F48" s="15">
        <v>37470627.109999999</v>
      </c>
      <c r="G48" s="15">
        <v>7461939</v>
      </c>
      <c r="H48" s="9">
        <f t="shared" si="1"/>
        <v>19.914102259603204</v>
      </c>
      <c r="I48" s="9">
        <f t="shared" si="2"/>
        <v>177.66698050655532</v>
      </c>
      <c r="J48" s="9">
        <f t="shared" si="3"/>
        <v>121.36655775487768</v>
      </c>
    </row>
    <row r="49" spans="1:10" ht="21" customHeight="1" x14ac:dyDescent="0.25">
      <c r="A49" s="33" t="s">
        <v>96</v>
      </c>
      <c r="B49" s="30" t="s">
        <v>52</v>
      </c>
      <c r="C49" s="16">
        <v>7237029</v>
      </c>
      <c r="D49" s="16">
        <v>2610309.2400000002</v>
      </c>
      <c r="E49" s="10">
        <f t="shared" si="0"/>
        <v>36.068796186943572</v>
      </c>
      <c r="F49" s="16">
        <v>20054103</v>
      </c>
      <c r="G49" s="16">
        <v>2795806</v>
      </c>
      <c r="H49" s="10">
        <f t="shared" si="1"/>
        <v>13.941316647271634</v>
      </c>
      <c r="I49" s="10">
        <f t="shared" si="2"/>
        <v>277.10408511559092</v>
      </c>
      <c r="J49" s="10">
        <f t="shared" si="3"/>
        <v>107.10631357991898</v>
      </c>
    </row>
    <row r="50" spans="1:10" ht="19.5" customHeight="1" x14ac:dyDescent="0.25">
      <c r="A50" s="33" t="s">
        <v>97</v>
      </c>
      <c r="B50" s="30" t="s">
        <v>53</v>
      </c>
      <c r="C50" s="16">
        <v>13853343</v>
      </c>
      <c r="D50" s="16">
        <v>3537956.92</v>
      </c>
      <c r="E50" s="10">
        <f t="shared" si="0"/>
        <v>25.538650995647767</v>
      </c>
      <c r="F50" s="16">
        <v>17416524.109999999</v>
      </c>
      <c r="G50" s="16">
        <v>4666133</v>
      </c>
      <c r="H50" s="10">
        <f t="shared" si="1"/>
        <v>26.791413548015925</v>
      </c>
      <c r="I50" s="10">
        <f t="shared" si="2"/>
        <v>125.72073116214619</v>
      </c>
      <c r="J50" s="10">
        <f t="shared" si="3"/>
        <v>131.88778454656818</v>
      </c>
    </row>
    <row r="51" spans="1:10" ht="21" customHeight="1" x14ac:dyDescent="0.25">
      <c r="A51" s="34" t="s">
        <v>98</v>
      </c>
      <c r="B51" s="32" t="s">
        <v>54</v>
      </c>
      <c r="C51" s="15">
        <v>4759853.8</v>
      </c>
      <c r="D51" s="15">
        <v>1264262.5</v>
      </c>
      <c r="E51" s="9">
        <f t="shared" si="0"/>
        <v>26.560952355301332</v>
      </c>
      <c r="F51" s="15">
        <v>5320327</v>
      </c>
      <c r="G51" s="15">
        <v>1314182</v>
      </c>
      <c r="H51" s="9">
        <f t="shared" si="1"/>
        <v>24.70115088790595</v>
      </c>
      <c r="I51" s="9">
        <f t="shared" si="2"/>
        <v>111.77500871980564</v>
      </c>
      <c r="J51" s="9">
        <f t="shared" si="3"/>
        <v>103.94850752909306</v>
      </c>
    </row>
    <row r="52" spans="1:10" ht="19.5" customHeight="1" x14ac:dyDescent="0.25">
      <c r="A52" s="33" t="s">
        <v>99</v>
      </c>
      <c r="B52" s="30" t="s">
        <v>55</v>
      </c>
      <c r="C52" s="16">
        <v>4759853.8</v>
      </c>
      <c r="D52" s="16">
        <v>1264262.5</v>
      </c>
      <c r="E52" s="10">
        <f t="shared" si="0"/>
        <v>26.560952355301332</v>
      </c>
      <c r="F52" s="16">
        <v>5320327</v>
      </c>
      <c r="G52" s="16">
        <v>1314182</v>
      </c>
      <c r="H52" s="10">
        <f t="shared" si="1"/>
        <v>24.70115088790595</v>
      </c>
      <c r="I52" s="10">
        <f t="shared" si="2"/>
        <v>111.77500871980564</v>
      </c>
      <c r="J52" s="10">
        <f t="shared" si="3"/>
        <v>103.94850752909306</v>
      </c>
    </row>
    <row r="53" spans="1:10" x14ac:dyDescent="0.25">
      <c r="C53" s="11">
        <f>C9+C18+C21+C25+C30+C34+C41+C43+C48+C51</f>
        <v>1736256863.8699999</v>
      </c>
      <c r="D53" s="11">
        <f>D9+D18+D21+D25+D30+D34+D41+D43+D48+D51</f>
        <v>315642225.70000005</v>
      </c>
      <c r="E53" s="11"/>
      <c r="F53" s="11">
        <f>F9+F18+F21+F25+F30+F34+F41+F43+F48+F51</f>
        <v>2253090320.3899999</v>
      </c>
      <c r="G53" s="11">
        <f>G9+G18+G21+G25+G30+G34+G41+G43+G48+G51</f>
        <v>393371236.34000003</v>
      </c>
    </row>
    <row r="54" spans="1:10" x14ac:dyDescent="0.25">
      <c r="C54" s="11">
        <f>C53-C7</f>
        <v>0</v>
      </c>
      <c r="D54" s="11">
        <f>D53-D7</f>
        <v>0</v>
      </c>
      <c r="E54" s="11"/>
      <c r="F54" s="11">
        <f>F53-F7</f>
        <v>0</v>
      </c>
      <c r="G54" s="11">
        <f>G53-G7</f>
        <v>0</v>
      </c>
    </row>
  </sheetData>
  <mergeCells count="7">
    <mergeCell ref="I4:I5"/>
    <mergeCell ref="J4:J5"/>
    <mergeCell ref="B4:B5"/>
    <mergeCell ref="A4:A5"/>
    <mergeCell ref="C4:E4"/>
    <mergeCell ref="F4:H4"/>
    <mergeCell ref="C2:F2"/>
  </mergeCells>
  <pageMargins left="0.78740157480314965" right="0.59055118110236227" top="0.59055118110236227" bottom="0.39370078740157483" header="0" footer="0"/>
  <pageSetup paperSize="9" scale="39" orientation="portrait" r:id="rId1"/>
  <headerFooter>
    <oddFooter>&amp;R&amp;D&amp; СТР. &amp;P</oddFooter>
    <evenFooter>&amp;R&amp;D&amp;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1594589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0503317G_2022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84BBB7A-E507-41C4-B707-F2265941406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PautovaNG</dc:creator>
  <cp:lastModifiedBy>User</cp:lastModifiedBy>
  <cp:lastPrinted>2023-05-15T07:43:54Z</cp:lastPrinted>
  <dcterms:created xsi:type="dcterms:W3CDTF">2023-05-15T04:48:17Z</dcterms:created>
  <dcterms:modified xsi:type="dcterms:W3CDTF">2023-05-16T03:24:28Z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0503317G_20220101.xlsx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20.2.0.168193302</vt:lpwstr>
  </property>
  <property fmtid="{D5CDD505-2E9C-101B-9397-08002B2CF9AE}" pid="6" name="Тип сервера">
    <vt:lpwstr>MSSQL</vt:lpwstr>
  </property>
  <property fmtid="{D5CDD505-2E9C-101B-9397-08002B2CF9AE}" pid="7" name="Сервер">
    <vt:lpwstr>10.35.1.94</vt:lpwstr>
  </property>
  <property fmtid="{D5CDD505-2E9C-101B-9397-08002B2CF9AE}" pid="8" name="База">
    <vt:lpwstr>svod</vt:lpwstr>
  </property>
  <property fmtid="{D5CDD505-2E9C-101B-9397-08002B2CF9AE}" pid="9" name="Пользователь">
    <vt:lpwstr>ufmaimo2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