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На сайт отчеты\Сведения\Информация\2024\"/>
    </mc:Choice>
  </mc:AlternateContent>
  <bookViews>
    <workbookView xWindow="-120" yWindow="-120" windowWidth="29040" windowHeight="15840"/>
  </bookViews>
  <sheets>
    <sheet name="Расходы" sheetId="3" r:id="rId1"/>
  </sheets>
  <definedNames>
    <definedName name="_xlnm.Print_Titles" localSheetId="0">Расходы!$1:$6</definedName>
  </definedNames>
  <calcPr calcId="162913"/>
</workbook>
</file>

<file path=xl/calcChain.xml><?xml version="1.0" encoding="utf-8"?>
<calcChain xmlns="http://schemas.openxmlformats.org/spreadsheetml/2006/main">
  <c r="J52" i="3" l="1"/>
  <c r="J51" i="3"/>
  <c r="J50" i="3"/>
  <c r="J49" i="3"/>
  <c r="J48" i="3"/>
  <c r="J47" i="3"/>
  <c r="J46" i="3"/>
  <c r="J45" i="3"/>
  <c r="J43" i="3"/>
  <c r="J42" i="3"/>
  <c r="J41" i="3"/>
  <c r="J40" i="3"/>
  <c r="J39" i="3"/>
  <c r="J37" i="3"/>
  <c r="J36" i="3"/>
  <c r="J35" i="3"/>
  <c r="J34" i="3"/>
  <c r="J33" i="3"/>
  <c r="J32" i="3"/>
  <c r="J30" i="3"/>
  <c r="J29" i="3"/>
  <c r="J28" i="3"/>
  <c r="J25" i="3"/>
  <c r="J23" i="3"/>
  <c r="J21" i="3"/>
  <c r="J19" i="3"/>
  <c r="J18" i="3"/>
  <c r="J17" i="3"/>
  <c r="J14" i="3"/>
  <c r="J12" i="3"/>
  <c r="J11" i="3"/>
  <c r="J10" i="3"/>
  <c r="J9" i="3"/>
  <c r="J7" i="3"/>
  <c r="I52" i="3"/>
  <c r="I51" i="3"/>
  <c r="I50" i="3"/>
  <c r="I49" i="3"/>
  <c r="I48" i="3"/>
  <c r="I47" i="3"/>
  <c r="I46" i="3"/>
  <c r="I45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7" i="3"/>
  <c r="H17" i="3"/>
  <c r="H14" i="3"/>
  <c r="H12" i="3"/>
  <c r="H11" i="3"/>
  <c r="H10" i="3"/>
  <c r="H9" i="3"/>
  <c r="H7" i="3"/>
  <c r="E52" i="3"/>
  <c r="E51" i="3"/>
  <c r="E50" i="3"/>
  <c r="E49" i="3"/>
  <c r="E48" i="3"/>
  <c r="E47" i="3"/>
  <c r="E46" i="3"/>
  <c r="E45" i="3"/>
  <c r="E43" i="3"/>
  <c r="E42" i="3"/>
  <c r="E41" i="3"/>
  <c r="E40" i="3"/>
  <c r="E39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1" i="3"/>
  <c r="E20" i="3"/>
  <c r="E19" i="3"/>
  <c r="E18" i="3"/>
  <c r="E17" i="3"/>
  <c r="E16" i="3"/>
  <c r="E14" i="3"/>
  <c r="E13" i="3"/>
  <c r="E12" i="3"/>
  <c r="E11" i="3"/>
  <c r="E10" i="3"/>
  <c r="E9" i="3"/>
  <c r="H18" i="3"/>
  <c r="H19" i="3"/>
  <c r="H21" i="3"/>
  <c r="H23" i="3"/>
  <c r="H25" i="3"/>
  <c r="H28" i="3"/>
  <c r="H29" i="3"/>
  <c r="H30" i="3"/>
  <c r="H32" i="3"/>
  <c r="H33" i="3"/>
  <c r="H34" i="3"/>
  <c r="H35" i="3"/>
  <c r="H36" i="3"/>
  <c r="H37" i="3"/>
  <c r="H39" i="3"/>
  <c r="H40" i="3"/>
  <c r="H41" i="3"/>
  <c r="H42" i="3"/>
  <c r="H43" i="3"/>
  <c r="H45" i="3"/>
  <c r="H46" i="3"/>
  <c r="H47" i="3"/>
  <c r="H48" i="3"/>
  <c r="H49" i="3"/>
  <c r="H50" i="3"/>
  <c r="H51" i="3"/>
  <c r="H52" i="3"/>
  <c r="G54" i="3"/>
  <c r="G53" i="3"/>
  <c r="F53" i="3"/>
  <c r="F54" i="3" s="1"/>
  <c r="D53" i="3" l="1"/>
  <c r="D54" i="3" s="1"/>
  <c r="C53" i="3"/>
  <c r="C54" i="3" s="1"/>
  <c r="E7" i="3"/>
</calcChain>
</file>

<file path=xl/sharedStrings.xml><?xml version="1.0" encoding="utf-8"?>
<sst xmlns="http://schemas.openxmlformats.org/spreadsheetml/2006/main" count="151" uniqueCount="107">
  <si>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</si>
  <si>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</si>
  <si>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</si>
  <si>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</si>
  <si>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</si>
  <si>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</si>
  <si>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</si>
  <si>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</si>
  <si>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</si>
  <si>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</si>
  <si>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</si>
  <si>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</si>
  <si>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</si>
  <si>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</si>
  <si>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</si>
  <si>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</si>
  <si>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</si>
  <si>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</si>
  <si>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</si>
  <si>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</si>
  <si>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</si>
  <si>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</si>
  <si>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</si>
  <si>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</si>
  <si>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</si>
  <si>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</si>
  <si>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</si>
  <si>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</si>
  <si>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</si>
  <si>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</si>
  <si>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</si>
  <si>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</si>
  <si>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</si>
  <si>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</si>
  <si>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</si>
  <si>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</si>
  <si>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</si>
  <si>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</si>
  <si>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</si>
  <si>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</si>
  <si>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</si>
  <si>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</si>
  <si>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</si>
  <si>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</si>
  <si>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</si>
  <si>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</si>
  <si>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</si>
  <si>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</si>
  <si>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</si>
  <si>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</si>
  <si>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</si>
  <si>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</si>
  <si>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</si>
  <si>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</si>
  <si>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</si>
  <si>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</si>
  <si>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>1 квартал 2023 года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</si>
  <si>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</si>
  <si>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</si>
  <si>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</si>
  <si>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</si>
  <si>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</si>
  <si>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</si>
  <si>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</si>
  <si>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</si>
  <si>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</si>
  <si>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</si>
  <si>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</si>
  <si>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</si>
  <si>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</si>
  <si>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</si>
  <si>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</si>
  <si>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</si>
  <si>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</si>
  <si>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</si>
  <si>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</si>
  <si>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</si>
  <si>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</si>
  <si>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</si>
  <si>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</si>
  <si>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</si>
  <si>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</si>
  <si>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</si>
  <si>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</si>
  <si>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</si>
  <si>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</si>
  <si>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</si>
  <si>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</si>
  <si>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</si>
  <si>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</si>
  <si>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</si>
  <si>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</si>
  <si>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</si>
  <si>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</si>
  <si>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</si>
  <si>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</si>
  <si>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</si>
  <si>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</si>
  <si>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</si>
  <si>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</si>
  <si>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 xml:space="preserve">Мобилизационная подготовка экономики
</t>
  </si>
  <si>
    <t>0204</t>
  </si>
  <si>
    <t>Сведения об исполнении консолидированного бюджета муниципального образования "Майминский район"  бюджетных ассигнований в разрезе разделов и подразделов классификации расходов.</t>
  </si>
  <si>
    <t>(руб.)</t>
  </si>
  <si>
    <t>1 квартал 2024 года</t>
  </si>
  <si>
    <t>Темп роста плановых значений в 2024 г по сравнению с 2023 годом (%)</t>
  </si>
  <si>
    <t>Темп роста кассового исполнения в 2024 г по сравнению с 2023 годом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</si>
</sst>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6" fillId="0" borderId="1"/>
    <xf numFmtId="0" fontId="16" fillId="0" borderId="1"/>
    <xf numFmtId="0" fontId="1" fillId="0" borderId="17">
      <alignment horizontal="center" vertical="center" textRotation="90" wrapText="1"/>
    </xf>
    <xf numFmtId="0" fontId="1" fillId="0" borderId="13">
      <alignment horizontal="center" vertical="center" textRotation="90" wrapText="1"/>
    </xf>
    <xf numFmtId="0" fontId="1" fillId="0" borderId="2">
      <alignment horizontal="center" vertical="center" textRotation="90" wrapText="1"/>
    </xf>
    <xf numFmtId="0" fontId="16" fillId="0" borderId="1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0" fontId="1" fillId="0" borderId="16">
      <alignment horizontal="center" vertical="center" textRotation="90"/>
    </xf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4" fillId="3" borderId="1"/>
    <xf numFmtId="0" fontId="5" fillId="0" borderId="1"/>
    <xf numFmtId="0" fontId="16" fillId="0" borderId="1"/>
  </cellStyleXfs>
  <cellXfs count="36">
    <xf numFmtId="0" fontId="0" fillId="0" borderId="0" xfId="0"/>
    <xf numFmtId="0" fontId="20" fillId="0" borderId="1" xfId="60" applyFont="1">
      <alignment horizontal="left" wrapText="1"/>
    </xf>
    <xf numFmtId="49" fontId="20" fillId="0" borderId="1" xfId="52" applyFont="1">
      <alignment horizontal="center"/>
    </xf>
    <xf numFmtId="0" fontId="20" fillId="0" borderId="1" xfId="7" applyFont="1"/>
    <xf numFmtId="0" fontId="21" fillId="0" borderId="0" xfId="0" applyFont="1" applyProtection="1">
      <protection locked="0"/>
    </xf>
    <xf numFmtId="0" fontId="20" fillId="0" borderId="1" xfId="19" applyFont="1"/>
    <xf numFmtId="0" fontId="23" fillId="0" borderId="1" xfId="190" applyFont="1" applyAlignment="1">
      <alignment wrapText="1"/>
    </xf>
    <xf numFmtId="49" fontId="20" fillId="0" borderId="1" xfId="63" applyFont="1" applyBorder="1"/>
    <xf numFmtId="0" fontId="20" fillId="0" borderId="60" xfId="186" applyFont="1" applyBorder="1" applyAlignment="1">
      <alignment horizontal="left" vertical="top" wrapText="1"/>
    </xf>
    <xf numFmtId="4" fontId="22" fillId="0" borderId="60" xfId="7" applyNumberFormat="1" applyFont="1" applyBorder="1"/>
    <xf numFmtId="4" fontId="20" fillId="0" borderId="60" xfId="7" applyNumberFormat="1" applyFont="1" applyBorder="1"/>
    <xf numFmtId="4" fontId="24" fillId="0" borderId="0" xfId="0" applyNumberFormat="1" applyFont="1" applyProtection="1">
      <protection locked="0"/>
    </xf>
    <xf numFmtId="0" fontId="21" fillId="0" borderId="60" xfId="0" applyFont="1" applyBorder="1" applyProtection="1">
      <protection locked="0"/>
    </xf>
    <xf numFmtId="4" fontId="22" fillId="0" borderId="60" xfId="67" applyFont="1" applyBorder="1">
      <alignment horizontal="right"/>
    </xf>
    <xf numFmtId="4" fontId="20" fillId="0" borderId="60" xfId="55" applyNumberFormat="1" applyFont="1" applyBorder="1">
      <alignment horizontal="center"/>
    </xf>
    <xf numFmtId="4" fontId="22" fillId="0" borderId="60" xfId="42" applyFont="1" applyBorder="1">
      <alignment horizontal="right"/>
    </xf>
    <xf numFmtId="4" fontId="20" fillId="0" borderId="60" xfId="42" applyFont="1" applyBorder="1">
      <alignment horizontal="right"/>
    </xf>
    <xf numFmtId="49" fontId="22" fillId="0" borderId="60" xfId="35" applyFont="1" applyBorder="1">
      <alignment horizontal="center" vertical="center" wrapText="1"/>
    </xf>
    <xf numFmtId="4" fontId="20" fillId="0" borderId="60" xfId="7" applyNumberFormat="1" applyFont="1" applyBorder="1" applyAlignment="1">
      <alignment horizontal="right"/>
    </xf>
    <xf numFmtId="4" fontId="22" fillId="0" borderId="60" xfId="7" applyNumberFormat="1" applyFont="1" applyBorder="1" applyAlignment="1">
      <alignment horizontal="right"/>
    </xf>
    <xf numFmtId="0" fontId="21" fillId="0" borderId="60" xfId="0" applyFont="1" applyBorder="1" applyAlignment="1" applyProtection="1">
      <alignment horizontal="center"/>
      <protection locked="0"/>
    </xf>
    <xf numFmtId="0" fontId="20" fillId="0" borderId="1" xfId="62" applyFont="1" applyBorder="1">
      <alignment horizontal="left"/>
    </xf>
    <xf numFmtId="0" fontId="21" fillId="0" borderId="1" xfId="0" applyFont="1" applyBorder="1" applyProtection="1">
      <protection locked="0"/>
    </xf>
    <xf numFmtId="49" fontId="20" fillId="0" borderId="60" xfId="35" applyFont="1" applyBorder="1" applyAlignment="1">
      <alignment horizontal="center" vertical="center" wrapText="1"/>
    </xf>
    <xf numFmtId="0" fontId="22" fillId="0" borderId="60" xfId="65" applyFont="1" applyBorder="1">
      <alignment horizontal="left" wrapText="1"/>
    </xf>
    <xf numFmtId="49" fontId="22" fillId="0" borderId="60" xfId="66" applyFont="1" applyBorder="1">
      <alignment horizontal="center" wrapText="1"/>
    </xf>
    <xf numFmtId="0" fontId="20" fillId="0" borderId="60" xfId="46" applyFont="1" applyBorder="1">
      <alignment horizontal="left" wrapText="1" indent="1"/>
    </xf>
    <xf numFmtId="49" fontId="20" fillId="0" borderId="60" xfId="55" applyFont="1" applyBorder="1">
      <alignment horizontal="center"/>
    </xf>
    <xf numFmtId="4" fontId="22" fillId="0" borderId="60" xfId="42" applyFont="1" applyBorder="1" applyAlignment="1">
      <alignment horizontal="center"/>
    </xf>
    <xf numFmtId="49" fontId="22" fillId="0" borderId="60" xfId="55" applyFont="1" applyBorder="1">
      <alignment horizontal="center"/>
    </xf>
    <xf numFmtId="0" fontId="20" fillId="0" borderId="60" xfId="53" applyFont="1" applyBorder="1" applyAlignment="1">
      <alignment horizontal="left" vertical="justify" wrapText="1"/>
    </xf>
    <xf numFmtId="0" fontId="22" fillId="0" borderId="60" xfId="53" applyFont="1" applyBorder="1" applyAlignment="1">
      <alignment horizontal="center" vertical="justify" wrapText="1"/>
    </xf>
    <xf numFmtId="49" fontId="22" fillId="0" borderId="60" xfId="35" applyFont="1" applyBorder="1">
      <alignment horizontal="center" vertical="center" wrapText="1"/>
    </xf>
    <xf numFmtId="0" fontId="23" fillId="0" borderId="60" xfId="0" applyFont="1" applyBorder="1" applyAlignment="1" applyProtection="1">
      <alignment horizontal="center"/>
      <protection locked="0"/>
    </xf>
    <xf numFmtId="0" fontId="23" fillId="0" borderId="1" xfId="190" applyFont="1" applyAlignment="1">
      <alignment horizontal="center" wrapText="1"/>
    </xf>
    <xf numFmtId="4" fontId="20" fillId="0" borderId="60" xfId="42" applyFont="1" applyBorder="1" applyAlignment="1">
      <alignment horizontal="right"/>
    </xf>
  </cellXfs>
  <cellStyles count="209">
    <cellStyle name="br" xfId="181"/>
    <cellStyle name="br 2" xfId="203"/>
    <cellStyle name="col" xfId="180"/>
    <cellStyle name="col 2" xfId="202"/>
    <cellStyle name="style0" xfId="182"/>
    <cellStyle name="style0 2" xfId="204"/>
    <cellStyle name="td" xfId="183"/>
    <cellStyle name="td 2" xfId="205"/>
    <cellStyle name="tr" xfId="179"/>
    <cellStyle name="tr 2" xfId="201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0 2" xfId="193"/>
    <cellStyle name="xl121" xfId="123"/>
    <cellStyle name="xl121 2" xfId="194"/>
    <cellStyle name="xl122" xfId="127"/>
    <cellStyle name="xl123" xfId="131"/>
    <cellStyle name="xl123 2" xfId="195"/>
    <cellStyle name="xl124" xfId="148"/>
    <cellStyle name="xl124 2" xfId="197"/>
    <cellStyle name="xl125" xfId="150"/>
    <cellStyle name="xl125 2" xfId="198"/>
    <cellStyle name="xl126" xfId="151"/>
    <cellStyle name="xl126 2" xfId="199"/>
    <cellStyle name="xl127" xfId="98"/>
    <cellStyle name="xl128" xfId="156"/>
    <cellStyle name="xl128 2" xfId="200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1 2" xfId="206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2 2" xfId="207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16" xfId="187"/>
    <cellStyle name="Обычный 17" xfId="188"/>
    <cellStyle name="Обычный 2" xfId="186"/>
    <cellStyle name="Обычный 2 2 2" xfId="189"/>
    <cellStyle name="Обычный 3" xfId="191"/>
    <cellStyle name="Обычный 4" xfId="192"/>
    <cellStyle name="Обычный 5" xfId="196"/>
    <cellStyle name="Обычный 6" xfId="208"/>
    <cellStyle name="Обычный_прилож 8,10 -2008г." xfId="19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zoomScaleSheetLayoutView="100" workbookViewId="0">
      <selection activeCell="J53" sqref="J53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25">
      <c r="B2" s="6"/>
      <c r="C2" s="34" t="s">
        <v>102</v>
      </c>
      <c r="D2" s="34"/>
      <c r="E2" s="34"/>
      <c r="F2" s="34"/>
      <c r="G2" s="6"/>
      <c r="H2" s="6"/>
      <c r="I2" s="6"/>
      <c r="J2" s="6"/>
      <c r="K2" s="6"/>
      <c r="L2" s="6"/>
    </row>
    <row r="3" spans="1:12" ht="12.95" customHeight="1" x14ac:dyDescent="0.25">
      <c r="A3" s="21"/>
      <c r="B3" s="21"/>
      <c r="C3" s="7"/>
      <c r="D3" s="5"/>
      <c r="E3" s="3"/>
      <c r="F3" s="22"/>
      <c r="G3" s="22"/>
      <c r="H3" s="22"/>
      <c r="I3" s="22"/>
      <c r="J3" s="22" t="s">
        <v>103</v>
      </c>
    </row>
    <row r="4" spans="1:12" ht="54" customHeight="1" x14ac:dyDescent="0.25">
      <c r="A4" s="32" t="s">
        <v>1</v>
      </c>
      <c r="B4" s="32" t="s">
        <v>10</v>
      </c>
      <c r="C4" s="33" t="s">
        <v>56</v>
      </c>
      <c r="D4" s="33"/>
      <c r="E4" s="33"/>
      <c r="F4" s="33" t="s">
        <v>104</v>
      </c>
      <c r="G4" s="33"/>
      <c r="H4" s="33"/>
      <c r="I4" s="32" t="s">
        <v>105</v>
      </c>
      <c r="J4" s="32" t="s">
        <v>106</v>
      </c>
    </row>
    <row r="5" spans="1:12" ht="46.5" customHeight="1" x14ac:dyDescent="0.25">
      <c r="A5" s="32"/>
      <c r="B5" s="32"/>
      <c r="C5" s="17" t="s">
        <v>0</v>
      </c>
      <c r="D5" s="17" t="s">
        <v>2</v>
      </c>
      <c r="E5" s="17" t="s">
        <v>57</v>
      </c>
      <c r="F5" s="17" t="s">
        <v>0</v>
      </c>
      <c r="G5" s="17" t="s">
        <v>2</v>
      </c>
      <c r="H5" s="17" t="s">
        <v>57</v>
      </c>
      <c r="I5" s="32"/>
      <c r="J5" s="32"/>
    </row>
    <row r="6" spans="1:12" ht="21" customHeight="1" x14ac:dyDescent="0.25">
      <c r="A6" s="23" t="s">
        <v>3</v>
      </c>
      <c r="B6" s="23" t="s">
        <v>4</v>
      </c>
      <c r="C6" s="23" t="s">
        <v>5</v>
      </c>
      <c r="D6" s="23" t="s">
        <v>6</v>
      </c>
      <c r="E6" s="23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2" ht="30" customHeight="1" x14ac:dyDescent="0.25">
      <c r="A7" s="24" t="s">
        <v>11</v>
      </c>
      <c r="B7" s="25" t="s">
        <v>7</v>
      </c>
      <c r="C7" s="13">
        <v>2253090320.3899999</v>
      </c>
      <c r="D7" s="13">
        <v>393371236.33999997</v>
      </c>
      <c r="E7" s="9">
        <f>D7/C7*100</f>
        <v>17.459186290938803</v>
      </c>
      <c r="F7" s="13">
        <v>2154779221.1799998</v>
      </c>
      <c r="G7" s="13">
        <v>346105101.60000002</v>
      </c>
      <c r="H7" s="9">
        <f>G7/F7*100</f>
        <v>16.062207125353009</v>
      </c>
      <c r="I7" s="9">
        <f>F7/C7*100</f>
        <v>95.636610822020543</v>
      </c>
      <c r="J7" s="9">
        <f>G7/D7*100</f>
        <v>87.984343954638632</v>
      </c>
    </row>
    <row r="8" spans="1:12" ht="14.25" customHeight="1" x14ac:dyDescent="0.25">
      <c r="A8" s="26" t="s">
        <v>9</v>
      </c>
      <c r="B8" s="27"/>
      <c r="C8" s="14"/>
      <c r="D8" s="14"/>
      <c r="E8" s="10"/>
      <c r="F8" s="14"/>
      <c r="G8" s="14"/>
      <c r="H8" s="10"/>
      <c r="I8" s="12"/>
      <c r="J8" s="12"/>
    </row>
    <row r="9" spans="1:12" x14ac:dyDescent="0.25">
      <c r="A9" s="28" t="s">
        <v>12</v>
      </c>
      <c r="B9" s="29" t="s">
        <v>13</v>
      </c>
      <c r="C9" s="15">
        <v>307687352.35000002</v>
      </c>
      <c r="D9" s="15">
        <v>48441654.829999998</v>
      </c>
      <c r="E9" s="9">
        <f>D9/C9*100</f>
        <v>15.743791371345262</v>
      </c>
      <c r="F9" s="15">
        <v>312158350.01999998</v>
      </c>
      <c r="G9" s="15">
        <v>57940036.68</v>
      </c>
      <c r="H9" s="9">
        <f>G9/F9*100</f>
        <v>18.561104220434206</v>
      </c>
      <c r="I9" s="9">
        <f>F9/C9*100</f>
        <v>101.45309764468774</v>
      </c>
      <c r="J9" s="9">
        <f>G9/D9*100</f>
        <v>119.60788062119967</v>
      </c>
    </row>
    <row r="10" spans="1:12" ht="47.25" x14ac:dyDescent="0.25">
      <c r="A10" s="8" t="s">
        <v>58</v>
      </c>
      <c r="B10" s="27" t="s">
        <v>14</v>
      </c>
      <c r="C10" s="16">
        <v>8332255.5</v>
      </c>
      <c r="D10" s="16">
        <v>2181815.02</v>
      </c>
      <c r="E10" s="10">
        <f>D10/C10*100</f>
        <v>26.185167029503596</v>
      </c>
      <c r="F10" s="16">
        <v>9637928</v>
      </c>
      <c r="G10" s="16">
        <v>2040077.05</v>
      </c>
      <c r="H10" s="10">
        <f>G10/F10*100</f>
        <v>21.167174625085391</v>
      </c>
      <c r="I10" s="10">
        <f>F10/C10*100</f>
        <v>115.67009677031628</v>
      </c>
      <c r="J10" s="10">
        <f>G10/D10*100</f>
        <v>93.503666960730698</v>
      </c>
    </row>
    <row r="11" spans="1:12" ht="65.25" customHeight="1" x14ac:dyDescent="0.25">
      <c r="A11" s="8" t="s">
        <v>59</v>
      </c>
      <c r="B11" s="27" t="s">
        <v>15</v>
      </c>
      <c r="C11" s="16">
        <v>6062039</v>
      </c>
      <c r="D11" s="16">
        <v>1370551.03</v>
      </c>
      <c r="E11" s="10">
        <f>D11/C11*100</f>
        <v>22.608746496022214</v>
      </c>
      <c r="F11" s="16">
        <v>6689032</v>
      </c>
      <c r="G11" s="16">
        <v>1431456.95</v>
      </c>
      <c r="H11" s="10">
        <f>G11/F11*100</f>
        <v>21.400061324269341</v>
      </c>
      <c r="I11" s="10">
        <f>F11/C11*100</f>
        <v>110.34293906720166</v>
      </c>
      <c r="J11" s="10">
        <f>G11/D11*100</f>
        <v>104.4439002026798</v>
      </c>
    </row>
    <row r="12" spans="1:12" ht="63" x14ac:dyDescent="0.25">
      <c r="A12" s="8" t="s">
        <v>60</v>
      </c>
      <c r="B12" s="27" t="s">
        <v>16</v>
      </c>
      <c r="C12" s="16">
        <v>53000326.630000003</v>
      </c>
      <c r="D12" s="16">
        <v>11003642.449999999</v>
      </c>
      <c r="E12" s="10">
        <f>D12/C12*100</f>
        <v>20.761461578939706</v>
      </c>
      <c r="F12" s="16">
        <v>80732420.700000003</v>
      </c>
      <c r="G12" s="16">
        <v>14089918.039999999</v>
      </c>
      <c r="H12" s="10">
        <f>G12/F12*100</f>
        <v>17.452614349763945</v>
      </c>
      <c r="I12" s="10">
        <f>F12/C12*100</f>
        <v>152.32438332616368</v>
      </c>
      <c r="J12" s="10">
        <f>G12/D12*100</f>
        <v>128.04776331132061</v>
      </c>
    </row>
    <row r="13" spans="1:12" ht="16.5" customHeight="1" x14ac:dyDescent="0.25">
      <c r="A13" s="8" t="s">
        <v>61</v>
      </c>
      <c r="B13" s="27" t="s">
        <v>17</v>
      </c>
      <c r="C13" s="16">
        <v>3200</v>
      </c>
      <c r="D13" s="16">
        <v>3200</v>
      </c>
      <c r="E13" s="10">
        <f>D13/C13*100</f>
        <v>100</v>
      </c>
      <c r="F13" s="16">
        <v>11700</v>
      </c>
      <c r="G13" s="35" t="s">
        <v>8</v>
      </c>
      <c r="H13" s="18" t="s">
        <v>8</v>
      </c>
      <c r="I13" s="10">
        <f>F13/C13*100</f>
        <v>365.625</v>
      </c>
      <c r="J13" s="10" t="s">
        <v>8</v>
      </c>
    </row>
    <row r="14" spans="1:12" ht="47.25" x14ac:dyDescent="0.25">
      <c r="A14" s="8" t="s">
        <v>62</v>
      </c>
      <c r="B14" s="27" t="s">
        <v>18</v>
      </c>
      <c r="C14" s="16">
        <v>17140419.199999999</v>
      </c>
      <c r="D14" s="16">
        <v>2795784.84</v>
      </c>
      <c r="E14" s="10">
        <f>D14/C14*100</f>
        <v>16.311064550859992</v>
      </c>
      <c r="F14" s="16">
        <v>23359987.68</v>
      </c>
      <c r="G14" s="16">
        <v>3741113.45</v>
      </c>
      <c r="H14" s="10">
        <f>G14/F14*100</f>
        <v>16.015048900060037</v>
      </c>
      <c r="I14" s="10">
        <f>F14/C14*100</f>
        <v>136.28597648300226</v>
      </c>
      <c r="J14" s="10">
        <f>G14/D14*100</f>
        <v>133.8126380998618</v>
      </c>
    </row>
    <row r="15" spans="1:12" ht="15.75" customHeight="1" x14ac:dyDescent="0.25">
      <c r="A15" s="8" t="s">
        <v>63</v>
      </c>
      <c r="B15" s="27" t="s">
        <v>19</v>
      </c>
      <c r="C15" s="16">
        <v>7210100</v>
      </c>
      <c r="D15" s="35" t="s">
        <v>8</v>
      </c>
      <c r="E15" s="18" t="s">
        <v>8</v>
      </c>
      <c r="F15" s="16">
        <v>570400</v>
      </c>
      <c r="G15" s="35" t="s">
        <v>8</v>
      </c>
      <c r="H15" s="18" t="s">
        <v>8</v>
      </c>
      <c r="I15" s="10">
        <f>F15/C15*100</f>
        <v>7.9111246723346422</v>
      </c>
      <c r="J15" s="18" t="s">
        <v>8</v>
      </c>
    </row>
    <row r="16" spans="1:12" x14ac:dyDescent="0.25">
      <c r="A16" s="30" t="s">
        <v>64</v>
      </c>
      <c r="B16" s="27" t="s">
        <v>20</v>
      </c>
      <c r="C16" s="16">
        <v>2709874</v>
      </c>
      <c r="D16" s="16">
        <v>150000</v>
      </c>
      <c r="E16" s="10">
        <f>D16/C16*100</f>
        <v>5.5353127119563492</v>
      </c>
      <c r="F16" s="16">
        <v>2662240.62</v>
      </c>
      <c r="G16" s="35" t="s">
        <v>8</v>
      </c>
      <c r="H16" s="18" t="s">
        <v>8</v>
      </c>
      <c r="I16" s="10">
        <f>F16/C16*100</f>
        <v>98.242228974483695</v>
      </c>
      <c r="J16" s="18" t="s">
        <v>8</v>
      </c>
    </row>
    <row r="17" spans="1:10" ht="17.25" customHeight="1" x14ac:dyDescent="0.25">
      <c r="A17" s="30" t="s">
        <v>65</v>
      </c>
      <c r="B17" s="27" t="s">
        <v>21</v>
      </c>
      <c r="C17" s="16">
        <v>213229138.02000001</v>
      </c>
      <c r="D17" s="16">
        <v>30936661.489999998</v>
      </c>
      <c r="E17" s="10">
        <f>D17/C17*100</f>
        <v>14.5086463216384</v>
      </c>
      <c r="F17" s="16">
        <v>188494641.02000001</v>
      </c>
      <c r="G17" s="16">
        <v>36637471.189999998</v>
      </c>
      <c r="H17" s="10">
        <f>G17/F17*100</f>
        <v>19.436876821401313</v>
      </c>
      <c r="I17" s="10">
        <f>F17/C17*100</f>
        <v>88.400038930101559</v>
      </c>
      <c r="J17" s="10">
        <f>G17/D17*100</f>
        <v>118.4273590795915</v>
      </c>
    </row>
    <row r="18" spans="1:10" ht="18.75" customHeight="1" x14ac:dyDescent="0.25">
      <c r="A18" s="31" t="s">
        <v>66</v>
      </c>
      <c r="B18" s="29" t="s">
        <v>22</v>
      </c>
      <c r="C18" s="15">
        <v>1254000</v>
      </c>
      <c r="D18" s="15">
        <v>237085.64</v>
      </c>
      <c r="E18" s="9">
        <f>D18/C18*100</f>
        <v>18.906350877192985</v>
      </c>
      <c r="F18" s="15">
        <v>1321800</v>
      </c>
      <c r="G18" s="15">
        <v>269567.96999999997</v>
      </c>
      <c r="H18" s="9">
        <f t="shared" ref="H8:H52" si="0">G18/F18*100</f>
        <v>20.394005901044029</v>
      </c>
      <c r="I18" s="9">
        <f>F18/C18*100</f>
        <v>105.4066985645933</v>
      </c>
      <c r="J18" s="9">
        <f>G18/D18*100</f>
        <v>113.70067373123061</v>
      </c>
    </row>
    <row r="19" spans="1:10" ht="20.25" customHeight="1" x14ac:dyDescent="0.25">
      <c r="A19" s="30" t="s">
        <v>67</v>
      </c>
      <c r="B19" s="27" t="s">
        <v>23</v>
      </c>
      <c r="C19" s="16">
        <v>1030400</v>
      </c>
      <c r="D19" s="16">
        <v>234673.64</v>
      </c>
      <c r="E19" s="10">
        <f>D19/C19*100</f>
        <v>22.77500388198758</v>
      </c>
      <c r="F19" s="16">
        <v>1275700</v>
      </c>
      <c r="G19" s="16">
        <v>269567.96999999997</v>
      </c>
      <c r="H19" s="10">
        <f t="shared" si="0"/>
        <v>21.130984557497843</v>
      </c>
      <c r="I19" s="10">
        <f>F19/C19*100</f>
        <v>123.80628881987579</v>
      </c>
      <c r="J19" s="10">
        <f>G19/D19*100</f>
        <v>114.86930104292921</v>
      </c>
    </row>
    <row r="20" spans="1:10" ht="20.25" customHeight="1" x14ac:dyDescent="0.25">
      <c r="A20" s="30" t="s">
        <v>100</v>
      </c>
      <c r="B20" s="27" t="s">
        <v>101</v>
      </c>
      <c r="C20" s="16">
        <v>223600</v>
      </c>
      <c r="D20" s="16">
        <v>2412</v>
      </c>
      <c r="E20" s="10">
        <f>D20/C20*100</f>
        <v>1.0787119856887299</v>
      </c>
      <c r="F20" s="16">
        <v>46100</v>
      </c>
      <c r="G20" s="35" t="s">
        <v>8</v>
      </c>
      <c r="H20" s="18" t="s">
        <v>8</v>
      </c>
      <c r="I20" s="10">
        <f>F20/C20*100</f>
        <v>20.617173524150267</v>
      </c>
      <c r="J20" s="18" t="s">
        <v>8</v>
      </c>
    </row>
    <row r="21" spans="1:10" ht="34.5" customHeight="1" x14ac:dyDescent="0.25">
      <c r="A21" s="31" t="s">
        <v>68</v>
      </c>
      <c r="B21" s="29" t="s">
        <v>24</v>
      </c>
      <c r="C21" s="15">
        <v>17236667.359999999</v>
      </c>
      <c r="D21" s="15">
        <v>3376345.22</v>
      </c>
      <c r="E21" s="9">
        <f>D21/C21*100</f>
        <v>19.588155584154642</v>
      </c>
      <c r="F21" s="15">
        <v>17432414.789999999</v>
      </c>
      <c r="G21" s="15">
        <v>3701508.42</v>
      </c>
      <c r="H21" s="9">
        <f t="shared" si="0"/>
        <v>21.233480642758387</v>
      </c>
      <c r="I21" s="9">
        <f>F21/C21*100</f>
        <v>101.13564545809047</v>
      </c>
      <c r="J21" s="9">
        <f>G21/D21*100</f>
        <v>109.63062657437617</v>
      </c>
    </row>
    <row r="22" spans="1:10" ht="19.5" customHeight="1" x14ac:dyDescent="0.25">
      <c r="A22" s="30" t="s">
        <v>69</v>
      </c>
      <c r="B22" s="27" t="s">
        <v>26</v>
      </c>
      <c r="C22" s="16">
        <v>50000</v>
      </c>
      <c r="D22" s="16" t="s">
        <v>8</v>
      </c>
      <c r="E22" s="18" t="s">
        <v>8</v>
      </c>
      <c r="F22" s="16">
        <v>0</v>
      </c>
      <c r="G22" s="16">
        <v>0</v>
      </c>
      <c r="H22" s="18" t="s">
        <v>8</v>
      </c>
      <c r="I22" s="10">
        <f>F22/C22*100</f>
        <v>0</v>
      </c>
      <c r="J22" s="18" t="s">
        <v>8</v>
      </c>
    </row>
    <row r="23" spans="1:10" ht="53.25" customHeight="1" x14ac:dyDescent="0.25">
      <c r="A23" s="30" t="s">
        <v>70</v>
      </c>
      <c r="B23" s="27" t="s">
        <v>25</v>
      </c>
      <c r="C23" s="16">
        <v>17058727.199999999</v>
      </c>
      <c r="D23" s="16">
        <v>3365144.22</v>
      </c>
      <c r="E23" s="10">
        <f>D23/C23*100</f>
        <v>19.726818891857302</v>
      </c>
      <c r="F23" s="16">
        <v>17317979</v>
      </c>
      <c r="G23" s="16">
        <v>3701508.42</v>
      </c>
      <c r="H23" s="10">
        <f t="shared" si="0"/>
        <v>21.37378974763741</v>
      </c>
      <c r="I23" s="10">
        <f>F23/C23*100</f>
        <v>101.51976051296489</v>
      </c>
      <c r="J23" s="10">
        <f>G23/D23*100</f>
        <v>109.99553594169582</v>
      </c>
    </row>
    <row r="24" spans="1:10" ht="36" customHeight="1" x14ac:dyDescent="0.25">
      <c r="A24" s="30" t="s">
        <v>71</v>
      </c>
      <c r="B24" s="27" t="s">
        <v>27</v>
      </c>
      <c r="C24" s="16">
        <v>127940.16</v>
      </c>
      <c r="D24" s="16">
        <v>11201</v>
      </c>
      <c r="E24" s="10">
        <f>D24/C24*100</f>
        <v>8.7548741536668384</v>
      </c>
      <c r="F24" s="16">
        <v>114435.79</v>
      </c>
      <c r="G24" s="35" t="s">
        <v>8</v>
      </c>
      <c r="H24" s="18" t="s">
        <v>8</v>
      </c>
      <c r="I24" s="10">
        <f>F24/C24*100</f>
        <v>89.444776370453184</v>
      </c>
      <c r="J24" s="18" t="s">
        <v>8</v>
      </c>
    </row>
    <row r="25" spans="1:10" ht="20.25" customHeight="1" x14ac:dyDescent="0.25">
      <c r="A25" s="31" t="s">
        <v>72</v>
      </c>
      <c r="B25" s="29" t="s">
        <v>28</v>
      </c>
      <c r="C25" s="15">
        <v>83090467.540000007</v>
      </c>
      <c r="D25" s="15">
        <v>14434411.060000001</v>
      </c>
      <c r="E25" s="9">
        <f>D25/C25*100</f>
        <v>17.371921818891234</v>
      </c>
      <c r="F25" s="15">
        <v>107138513.75</v>
      </c>
      <c r="G25" s="15">
        <v>8997375.1699999999</v>
      </c>
      <c r="H25" s="9">
        <f t="shared" si="0"/>
        <v>8.3978905951549088</v>
      </c>
      <c r="I25" s="9">
        <f>F25/C25*100</f>
        <v>128.94200372434202</v>
      </c>
      <c r="J25" s="9">
        <f>G25/D25*100</f>
        <v>62.332817962577828</v>
      </c>
    </row>
    <row r="26" spans="1:10" ht="19.5" customHeight="1" x14ac:dyDescent="0.25">
      <c r="A26" s="30" t="s">
        <v>73</v>
      </c>
      <c r="B26" s="27" t="s">
        <v>29</v>
      </c>
      <c r="C26" s="16">
        <v>1000500</v>
      </c>
      <c r="D26" s="16">
        <v>404444.4</v>
      </c>
      <c r="E26" s="10">
        <f>D26/C26*100</f>
        <v>40.424227886056975</v>
      </c>
      <c r="F26" s="16">
        <v>953100</v>
      </c>
      <c r="G26" s="35" t="s">
        <v>8</v>
      </c>
      <c r="H26" s="18" t="s">
        <v>8</v>
      </c>
      <c r="I26" s="10">
        <f>F26/C26*100</f>
        <v>95.262368815592197</v>
      </c>
      <c r="J26" s="18" t="s">
        <v>8</v>
      </c>
    </row>
    <row r="27" spans="1:10" ht="21" customHeight="1" x14ac:dyDescent="0.25">
      <c r="A27" s="30" t="s">
        <v>74</v>
      </c>
      <c r="B27" s="27" t="s">
        <v>30</v>
      </c>
      <c r="C27" s="16">
        <v>889341.01</v>
      </c>
      <c r="D27" s="16" t="s">
        <v>8</v>
      </c>
      <c r="E27" s="18" t="s">
        <v>8</v>
      </c>
      <c r="F27" s="16">
        <v>9473684.2100000009</v>
      </c>
      <c r="G27" s="35" t="s">
        <v>8</v>
      </c>
      <c r="H27" s="18" t="s">
        <v>8</v>
      </c>
      <c r="I27" s="10">
        <f>F27/C27*100</f>
        <v>1065.2476500549549</v>
      </c>
      <c r="J27" s="18" t="s">
        <v>8</v>
      </c>
    </row>
    <row r="28" spans="1:10" ht="23.25" customHeight="1" x14ac:dyDescent="0.25">
      <c r="A28" s="30" t="s">
        <v>75</v>
      </c>
      <c r="B28" s="27" t="s">
        <v>31</v>
      </c>
      <c r="C28" s="16">
        <v>72864003.530000001</v>
      </c>
      <c r="D28" s="16">
        <v>13218092.460000001</v>
      </c>
      <c r="E28" s="10">
        <f>D28/C28*100</f>
        <v>18.140771601381704</v>
      </c>
      <c r="F28" s="16">
        <v>90787866.540000007</v>
      </c>
      <c r="G28" s="16">
        <v>8978875.1699999999</v>
      </c>
      <c r="H28" s="10">
        <f t="shared" si="0"/>
        <v>9.8899506202671024</v>
      </c>
      <c r="I28" s="10">
        <f>F28/C28*100</f>
        <v>124.59906420406928</v>
      </c>
      <c r="J28" s="10">
        <f>G28/D28*100</f>
        <v>67.928675768999724</v>
      </c>
    </row>
    <row r="29" spans="1:10" ht="23.25" customHeight="1" x14ac:dyDescent="0.25">
      <c r="A29" s="30" t="s">
        <v>76</v>
      </c>
      <c r="B29" s="27" t="s">
        <v>32</v>
      </c>
      <c r="C29" s="16">
        <v>8336623</v>
      </c>
      <c r="D29" s="16">
        <v>811874.2</v>
      </c>
      <c r="E29" s="10">
        <f>D29/C29*100</f>
        <v>9.7386459721160481</v>
      </c>
      <c r="F29" s="16">
        <v>5923863</v>
      </c>
      <c r="G29" s="16">
        <v>18500</v>
      </c>
      <c r="H29" s="10">
        <f t="shared" si="0"/>
        <v>0.31229621616840231</v>
      </c>
      <c r="I29" s="10">
        <f>F29/C29*100</f>
        <v>71.058305023508922</v>
      </c>
      <c r="J29" s="10">
        <f>G29/D29*100</f>
        <v>2.2786781498907098</v>
      </c>
    </row>
    <row r="30" spans="1:10" ht="20.25" customHeight="1" x14ac:dyDescent="0.25">
      <c r="A30" s="31" t="s">
        <v>77</v>
      </c>
      <c r="B30" s="29" t="s">
        <v>33</v>
      </c>
      <c r="C30" s="15">
        <v>503963745.32999998</v>
      </c>
      <c r="D30" s="15">
        <v>40263207.149999999</v>
      </c>
      <c r="E30" s="9">
        <f>D30/C30*100</f>
        <v>7.9893062790926148</v>
      </c>
      <c r="F30" s="15">
        <v>323646843.66000003</v>
      </c>
      <c r="G30" s="15">
        <v>18197311.449999999</v>
      </c>
      <c r="H30" s="9">
        <f t="shared" si="0"/>
        <v>5.6225827028663318</v>
      </c>
      <c r="I30" s="9">
        <f>F30/C30*100</f>
        <v>64.22026319533623</v>
      </c>
      <c r="J30" s="9">
        <f>G30/D30*100</f>
        <v>45.195881645011973</v>
      </c>
    </row>
    <row r="31" spans="1:10" ht="20.25" customHeight="1" x14ac:dyDescent="0.25">
      <c r="A31" s="30" t="s">
        <v>78</v>
      </c>
      <c r="B31" s="27" t="s">
        <v>34</v>
      </c>
      <c r="C31" s="16">
        <v>19010642.890000001</v>
      </c>
      <c r="D31" s="16">
        <v>3950000</v>
      </c>
      <c r="E31" s="10">
        <f>D31/C31*100</f>
        <v>20.777834936228189</v>
      </c>
      <c r="F31" s="16">
        <v>24215004</v>
      </c>
      <c r="G31" s="35" t="s">
        <v>8</v>
      </c>
      <c r="H31" s="18" t="s">
        <v>8</v>
      </c>
      <c r="I31" s="10">
        <f>F31/C31*100</f>
        <v>127.37603951698868</v>
      </c>
      <c r="J31" s="18" t="s">
        <v>8</v>
      </c>
    </row>
    <row r="32" spans="1:10" ht="21.75" customHeight="1" x14ac:dyDescent="0.25">
      <c r="A32" s="30" t="s">
        <v>79</v>
      </c>
      <c r="B32" s="27" t="s">
        <v>35</v>
      </c>
      <c r="C32" s="16">
        <v>344121562.74000001</v>
      </c>
      <c r="D32" s="16">
        <v>22909790.079999998</v>
      </c>
      <c r="E32" s="10">
        <f>D32/C32*100</f>
        <v>6.6574700805103051</v>
      </c>
      <c r="F32" s="16">
        <v>162542166.38999999</v>
      </c>
      <c r="G32" s="16">
        <v>3917733.32</v>
      </c>
      <c r="H32" s="10">
        <f t="shared" si="0"/>
        <v>2.4102873777379585</v>
      </c>
      <c r="I32" s="10">
        <f>F32/C32*100</f>
        <v>47.233938232696048</v>
      </c>
      <c r="J32" s="10">
        <f>G32/D32*100</f>
        <v>17.100694970662953</v>
      </c>
    </row>
    <row r="33" spans="1:10" ht="20.25" customHeight="1" x14ac:dyDescent="0.25">
      <c r="A33" s="30" t="s">
        <v>80</v>
      </c>
      <c r="B33" s="27" t="s">
        <v>36</v>
      </c>
      <c r="C33" s="16">
        <v>140831539.69999999</v>
      </c>
      <c r="D33" s="16">
        <v>13403417.07</v>
      </c>
      <c r="E33" s="10">
        <f>D33/C33*100</f>
        <v>9.5173404327979529</v>
      </c>
      <c r="F33" s="16">
        <v>136889673.27000001</v>
      </c>
      <c r="G33" s="16">
        <v>14279578.130000001</v>
      </c>
      <c r="H33" s="10">
        <f t="shared" si="0"/>
        <v>10.43145022476245</v>
      </c>
      <c r="I33" s="10">
        <f>F33/C33*100</f>
        <v>97.201005940574845</v>
      </c>
      <c r="J33" s="10">
        <f>G33/D33*100</f>
        <v>106.53684844263374</v>
      </c>
    </row>
    <row r="34" spans="1:10" ht="20.25" customHeight="1" x14ac:dyDescent="0.25">
      <c r="A34" s="31" t="s">
        <v>81</v>
      </c>
      <c r="B34" s="29" t="s">
        <v>37</v>
      </c>
      <c r="C34" s="15">
        <v>1151220535.9400001</v>
      </c>
      <c r="D34" s="15">
        <v>238705077.09</v>
      </c>
      <c r="E34" s="9">
        <f>D34/C34*100</f>
        <v>20.734956477743111</v>
      </c>
      <c r="F34" s="15">
        <v>1165754716.28</v>
      </c>
      <c r="G34" s="15">
        <v>204460629.16</v>
      </c>
      <c r="H34" s="9">
        <f t="shared" si="0"/>
        <v>17.538906453018463</v>
      </c>
      <c r="I34" s="9">
        <f>F34/C34*100</f>
        <v>101.26250183055781</v>
      </c>
      <c r="J34" s="9">
        <f>G34/D34*100</f>
        <v>85.654076424571116</v>
      </c>
    </row>
    <row r="35" spans="1:10" ht="21.75" customHeight="1" x14ac:dyDescent="0.25">
      <c r="A35" s="30" t="s">
        <v>82</v>
      </c>
      <c r="B35" s="27" t="s">
        <v>38</v>
      </c>
      <c r="C35" s="16">
        <v>363147577.10000002</v>
      </c>
      <c r="D35" s="16">
        <v>59871566.829999998</v>
      </c>
      <c r="E35" s="10">
        <f>D35/C35*100</f>
        <v>16.486841880680689</v>
      </c>
      <c r="F35" s="16">
        <v>430641885.77999997</v>
      </c>
      <c r="G35" s="16">
        <v>64954852.75</v>
      </c>
      <c r="H35" s="10">
        <f t="shared" si="0"/>
        <v>15.083264051835215</v>
      </c>
      <c r="I35" s="10">
        <f>F35/C35*100</f>
        <v>118.5859173890107</v>
      </c>
      <c r="J35" s="10">
        <f>G35/D35*100</f>
        <v>108.49031717247945</v>
      </c>
    </row>
    <row r="36" spans="1:10" ht="20.25" customHeight="1" x14ac:dyDescent="0.25">
      <c r="A36" s="30" t="s">
        <v>83</v>
      </c>
      <c r="B36" s="27" t="s">
        <v>39</v>
      </c>
      <c r="C36" s="16">
        <v>550801728.87</v>
      </c>
      <c r="D36" s="16">
        <v>125696497.83</v>
      </c>
      <c r="E36" s="10">
        <f>D36/C36*100</f>
        <v>22.820643298973163</v>
      </c>
      <c r="F36" s="16">
        <v>522504038.57999998</v>
      </c>
      <c r="G36" s="16">
        <v>95781816.409999996</v>
      </c>
      <c r="H36" s="10">
        <f t="shared" si="0"/>
        <v>18.331306427851647</v>
      </c>
      <c r="I36" s="10">
        <f>F36/C36*100</f>
        <v>94.862454344859387</v>
      </c>
      <c r="J36" s="10">
        <f>G36/D36*100</f>
        <v>76.20086324086887</v>
      </c>
    </row>
    <row r="37" spans="1:10" ht="24" customHeight="1" x14ac:dyDescent="0.25">
      <c r="A37" s="30" t="s">
        <v>84</v>
      </c>
      <c r="B37" s="27" t="s">
        <v>40</v>
      </c>
      <c r="C37" s="16">
        <v>104650953.58</v>
      </c>
      <c r="D37" s="16">
        <v>21608113.359999999</v>
      </c>
      <c r="E37" s="10">
        <f>D37/C37*100</f>
        <v>20.647794043732016</v>
      </c>
      <c r="F37" s="16">
        <v>86364565.450000003</v>
      </c>
      <c r="G37" s="16">
        <v>12006037.199999999</v>
      </c>
      <c r="H37" s="10">
        <f t="shared" si="0"/>
        <v>13.901577733232257</v>
      </c>
      <c r="I37" s="10">
        <f>F37/C37*100</f>
        <v>82.526305299243134</v>
      </c>
      <c r="J37" s="10">
        <f>G37/D37*100</f>
        <v>55.562635200836432</v>
      </c>
    </row>
    <row r="38" spans="1:10" ht="36" customHeight="1" x14ac:dyDescent="0.25">
      <c r="A38" s="30" t="s">
        <v>85</v>
      </c>
      <c r="B38" s="27" t="s">
        <v>41</v>
      </c>
      <c r="C38" s="16">
        <v>507400</v>
      </c>
      <c r="D38" s="16" t="s">
        <v>8</v>
      </c>
      <c r="E38" s="10" t="s">
        <v>8</v>
      </c>
      <c r="F38" s="16">
        <v>314856</v>
      </c>
      <c r="G38" s="35" t="s">
        <v>8</v>
      </c>
      <c r="H38" s="18" t="s">
        <v>8</v>
      </c>
      <c r="I38" s="10">
        <f>F38/C38*100</f>
        <v>62.05281828931809</v>
      </c>
      <c r="J38" s="18" t="s">
        <v>8</v>
      </c>
    </row>
    <row r="39" spans="1:10" ht="21.75" customHeight="1" x14ac:dyDescent="0.25">
      <c r="A39" s="30" t="s">
        <v>86</v>
      </c>
      <c r="B39" s="27" t="s">
        <v>42</v>
      </c>
      <c r="C39" s="16">
        <v>5948926</v>
      </c>
      <c r="D39" s="16">
        <v>1960656</v>
      </c>
      <c r="E39" s="10">
        <f>D39/C39*100</f>
        <v>32.958150765365041</v>
      </c>
      <c r="F39" s="16">
        <v>7123268</v>
      </c>
      <c r="G39" s="16">
        <v>2267123.7000000002</v>
      </c>
      <c r="H39" s="10">
        <f t="shared" si="0"/>
        <v>31.827016756915512</v>
      </c>
      <c r="I39" s="10">
        <f>F39/C39*100</f>
        <v>119.74040356192026</v>
      </c>
      <c r="J39" s="10">
        <f>G39/D39*100</f>
        <v>115.63087558449826</v>
      </c>
    </row>
    <row r="40" spans="1:10" ht="22.5" customHeight="1" x14ac:dyDescent="0.25">
      <c r="A40" s="30" t="s">
        <v>87</v>
      </c>
      <c r="B40" s="27" t="s">
        <v>43</v>
      </c>
      <c r="C40" s="16">
        <v>126163950.39</v>
      </c>
      <c r="D40" s="16">
        <v>29568243.07</v>
      </c>
      <c r="E40" s="10">
        <f>D40/C40*100</f>
        <v>23.436364332757638</v>
      </c>
      <c r="F40" s="16">
        <v>118806102.47</v>
      </c>
      <c r="G40" s="16">
        <v>29450799.100000001</v>
      </c>
      <c r="H40" s="10">
        <f t="shared" si="0"/>
        <v>24.788961583380527</v>
      </c>
      <c r="I40" s="10">
        <f>F40/C40*100</f>
        <v>94.168026684916484</v>
      </c>
      <c r="J40" s="10">
        <f>G40/D40*100</f>
        <v>99.602803691372671</v>
      </c>
    </row>
    <row r="41" spans="1:10" ht="21" customHeight="1" x14ac:dyDescent="0.25">
      <c r="A41" s="31" t="s">
        <v>88</v>
      </c>
      <c r="B41" s="29" t="s">
        <v>44</v>
      </c>
      <c r="C41" s="15">
        <v>81309964.560000002</v>
      </c>
      <c r="D41" s="15">
        <v>24038620.170000002</v>
      </c>
      <c r="E41" s="9">
        <f>D41/C41*100</f>
        <v>29.564174944709876</v>
      </c>
      <c r="F41" s="15">
        <v>109692946.73999999</v>
      </c>
      <c r="G41" s="15">
        <v>27416917.059999999</v>
      </c>
      <c r="H41" s="9">
        <f t="shared" si="0"/>
        <v>24.994238804601558</v>
      </c>
      <c r="I41" s="9">
        <f>F41/C41*100</f>
        <v>134.90713879115728</v>
      </c>
      <c r="J41" s="9">
        <f>G41/D41*100</f>
        <v>114.05362232153442</v>
      </c>
    </row>
    <row r="42" spans="1:10" ht="20.25" customHeight="1" x14ac:dyDescent="0.25">
      <c r="A42" s="30" t="s">
        <v>89</v>
      </c>
      <c r="B42" s="27" t="s">
        <v>45</v>
      </c>
      <c r="C42" s="16">
        <v>81309964.560000002</v>
      </c>
      <c r="D42" s="16">
        <v>24038620.170000002</v>
      </c>
      <c r="E42" s="10">
        <f>D42/C42*100</f>
        <v>29.564174944709876</v>
      </c>
      <c r="F42" s="16">
        <v>109692946.73999999</v>
      </c>
      <c r="G42" s="16">
        <v>27416917.059999999</v>
      </c>
      <c r="H42" s="10">
        <f t="shared" si="0"/>
        <v>24.994238804601558</v>
      </c>
      <c r="I42" s="10">
        <f>F42/C42*100</f>
        <v>134.90713879115728</v>
      </c>
      <c r="J42" s="10">
        <f>G42/D42*100</f>
        <v>114.05362232153442</v>
      </c>
    </row>
    <row r="43" spans="1:10" ht="20.25" customHeight="1" x14ac:dyDescent="0.25">
      <c r="A43" s="31" t="s">
        <v>90</v>
      </c>
      <c r="B43" s="29" t="s">
        <v>46</v>
      </c>
      <c r="C43" s="15">
        <v>64536633.200000003</v>
      </c>
      <c r="D43" s="15">
        <v>15098714.18</v>
      </c>
      <c r="E43" s="9">
        <f>D43/C43*100</f>
        <v>23.395571524794075</v>
      </c>
      <c r="F43" s="15">
        <v>79458806.989999995</v>
      </c>
      <c r="G43" s="15">
        <v>15104061.689999999</v>
      </c>
      <c r="H43" s="9">
        <f t="shared" si="0"/>
        <v>19.008669098065955</v>
      </c>
      <c r="I43" s="9">
        <f>F43/C43*100</f>
        <v>123.1220208586896</v>
      </c>
      <c r="J43" s="9">
        <f>G43/D43*100</f>
        <v>100.03541698939557</v>
      </c>
    </row>
    <row r="44" spans="1:10" ht="20.25" customHeight="1" x14ac:dyDescent="0.25">
      <c r="A44" s="30" t="s">
        <v>91</v>
      </c>
      <c r="B44" s="27" t="s">
        <v>47</v>
      </c>
      <c r="C44" s="16" t="s">
        <v>8</v>
      </c>
      <c r="D44" s="16" t="s">
        <v>8</v>
      </c>
      <c r="E44" s="10" t="s">
        <v>8</v>
      </c>
      <c r="F44" s="16"/>
      <c r="G44" s="16"/>
      <c r="H44" s="10"/>
      <c r="I44" s="19" t="s">
        <v>8</v>
      </c>
      <c r="J44" s="19" t="s">
        <v>8</v>
      </c>
    </row>
    <row r="45" spans="1:10" ht="18" customHeight="1" x14ac:dyDescent="0.25">
      <c r="A45" s="30" t="s">
        <v>92</v>
      </c>
      <c r="B45" s="27" t="s">
        <v>48</v>
      </c>
      <c r="C45" s="16">
        <v>4001080</v>
      </c>
      <c r="D45" s="16">
        <v>1785154.42</v>
      </c>
      <c r="E45" s="10">
        <f>D45/C45*100</f>
        <v>44.616813960230736</v>
      </c>
      <c r="F45" s="16">
        <v>6337280</v>
      </c>
      <c r="G45" s="16">
        <v>543854.47</v>
      </c>
      <c r="H45" s="10">
        <f t="shared" si="0"/>
        <v>8.5818280082306604</v>
      </c>
      <c r="I45" s="10">
        <f>F45/C45*100</f>
        <v>158.38923490657521</v>
      </c>
      <c r="J45" s="10">
        <f>G45/D45*100</f>
        <v>30.465401979062406</v>
      </c>
    </row>
    <row r="46" spans="1:10" ht="17.25" customHeight="1" x14ac:dyDescent="0.25">
      <c r="A46" s="30" t="s">
        <v>93</v>
      </c>
      <c r="B46" s="27" t="s">
        <v>49</v>
      </c>
      <c r="C46" s="16">
        <v>8807730</v>
      </c>
      <c r="D46" s="16">
        <v>1658391.31</v>
      </c>
      <c r="E46" s="10">
        <f>D46/C46*100</f>
        <v>18.828816391964786</v>
      </c>
      <c r="F46" s="16">
        <v>11503931.289999999</v>
      </c>
      <c r="G46" s="16">
        <v>1628077.95</v>
      </c>
      <c r="H46" s="10">
        <f t="shared" si="0"/>
        <v>14.152361561957836</v>
      </c>
      <c r="I46" s="10">
        <f>F46/C46*100</f>
        <v>130.61176137324827</v>
      </c>
      <c r="J46" s="10">
        <f>G46/D46*100</f>
        <v>98.172122597530972</v>
      </c>
    </row>
    <row r="47" spans="1:10" ht="21.75" customHeight="1" x14ac:dyDescent="0.25">
      <c r="A47" s="30" t="s">
        <v>94</v>
      </c>
      <c r="B47" s="27" t="s">
        <v>50</v>
      </c>
      <c r="C47" s="16">
        <v>51727823.200000003</v>
      </c>
      <c r="D47" s="16">
        <v>11655168.449999999</v>
      </c>
      <c r="E47" s="10">
        <f>D47/C47*100</f>
        <v>22.531720317973864</v>
      </c>
      <c r="F47" s="16">
        <v>61617595.700000003</v>
      </c>
      <c r="G47" s="16">
        <v>12932129.27</v>
      </c>
      <c r="H47" s="10">
        <f t="shared" si="0"/>
        <v>20.987721320648671</v>
      </c>
      <c r="I47" s="10">
        <f>F47/C47*100</f>
        <v>119.11886464226858</v>
      </c>
      <c r="J47" s="10">
        <f>G47/D47*100</f>
        <v>110.95617644204876</v>
      </c>
    </row>
    <row r="48" spans="1:10" ht="19.5" customHeight="1" x14ac:dyDescent="0.25">
      <c r="A48" s="31" t="s">
        <v>95</v>
      </c>
      <c r="B48" s="29" t="s">
        <v>51</v>
      </c>
      <c r="C48" s="15">
        <v>37470627.109999999</v>
      </c>
      <c r="D48" s="15">
        <v>7461939</v>
      </c>
      <c r="E48" s="9">
        <f>D48/C48*100</f>
        <v>19.914102259603204</v>
      </c>
      <c r="F48" s="15">
        <v>32539420.350000001</v>
      </c>
      <c r="G48" s="15">
        <v>8542092</v>
      </c>
      <c r="H48" s="9">
        <f t="shared" si="0"/>
        <v>26.25151864452312</v>
      </c>
      <c r="I48" s="9">
        <f>F48/C48*100</f>
        <v>86.839807229476605</v>
      </c>
      <c r="J48" s="9">
        <f>G48/D48*100</f>
        <v>114.47550026876392</v>
      </c>
    </row>
    <row r="49" spans="1:10" ht="21" customHeight="1" x14ac:dyDescent="0.25">
      <c r="A49" s="30" t="s">
        <v>96</v>
      </c>
      <c r="B49" s="27" t="s">
        <v>52</v>
      </c>
      <c r="C49" s="16">
        <v>20054103</v>
      </c>
      <c r="D49" s="16">
        <v>2795806</v>
      </c>
      <c r="E49" s="10">
        <f>D49/C49*100</f>
        <v>13.941316647271634</v>
      </c>
      <c r="F49" s="16">
        <v>10381583.310000001</v>
      </c>
      <c r="G49" s="16">
        <v>3067607</v>
      </c>
      <c r="H49" s="10">
        <f t="shared" si="0"/>
        <v>29.548546771715884</v>
      </c>
      <c r="I49" s="10">
        <f>F49/C49*100</f>
        <v>51.767876678403425</v>
      </c>
      <c r="J49" s="10">
        <f>G49/D49*100</f>
        <v>109.72174034965229</v>
      </c>
    </row>
    <row r="50" spans="1:10" ht="19.5" customHeight="1" x14ac:dyDescent="0.25">
      <c r="A50" s="30" t="s">
        <v>97</v>
      </c>
      <c r="B50" s="27" t="s">
        <v>53</v>
      </c>
      <c r="C50" s="16">
        <v>17416524.109999999</v>
      </c>
      <c r="D50" s="16">
        <v>4666133</v>
      </c>
      <c r="E50" s="10">
        <f>D50/C50*100</f>
        <v>26.791413548015925</v>
      </c>
      <c r="F50" s="16">
        <v>22157837.039999999</v>
      </c>
      <c r="G50" s="16">
        <v>5474485</v>
      </c>
      <c r="H50" s="10">
        <f t="shared" si="0"/>
        <v>24.706766234074625</v>
      </c>
      <c r="I50" s="10">
        <f>F50/C50*100</f>
        <v>127.2230721816513</v>
      </c>
      <c r="J50" s="10">
        <f>G50/D50*100</f>
        <v>117.32380967280616</v>
      </c>
    </row>
    <row r="51" spans="1:10" ht="21" customHeight="1" x14ac:dyDescent="0.25">
      <c r="A51" s="31" t="s">
        <v>98</v>
      </c>
      <c r="B51" s="29" t="s">
        <v>54</v>
      </c>
      <c r="C51" s="15">
        <v>5320327</v>
      </c>
      <c r="D51" s="15">
        <v>1314182</v>
      </c>
      <c r="E51" s="9">
        <f>D51/C51*100</f>
        <v>24.70115088790595</v>
      </c>
      <c r="F51" s="15">
        <v>5635408.5999999996</v>
      </c>
      <c r="G51" s="15">
        <v>1475602</v>
      </c>
      <c r="H51" s="9">
        <f t="shared" si="0"/>
        <v>26.184472231525501</v>
      </c>
      <c r="I51" s="9">
        <f>F51/C51*100</f>
        <v>105.9222224498607</v>
      </c>
      <c r="J51" s="9">
        <f>G51/D51*100</f>
        <v>112.2829258047972</v>
      </c>
    </row>
    <row r="52" spans="1:10" ht="19.5" customHeight="1" x14ac:dyDescent="0.25">
      <c r="A52" s="30" t="s">
        <v>99</v>
      </c>
      <c r="B52" s="27" t="s">
        <v>55</v>
      </c>
      <c r="C52" s="16">
        <v>5320327</v>
      </c>
      <c r="D52" s="16">
        <v>1314182</v>
      </c>
      <c r="E52" s="10">
        <f>D52/C52*100</f>
        <v>24.70115088790595</v>
      </c>
      <c r="F52" s="16">
        <v>5635408.5999999996</v>
      </c>
      <c r="G52" s="16">
        <v>1475602</v>
      </c>
      <c r="H52" s="10">
        <f t="shared" si="0"/>
        <v>26.184472231525501</v>
      </c>
      <c r="I52" s="10">
        <f>F52/C52*100</f>
        <v>105.9222224498607</v>
      </c>
      <c r="J52" s="10">
        <f>G52/D52*100</f>
        <v>112.2829258047972</v>
      </c>
    </row>
    <row r="53" spans="1:10" x14ac:dyDescent="0.25">
      <c r="C53" s="11">
        <f>C9+C18+C21+C25+C30+C34+C41+C43+C48+C51</f>
        <v>2253090320.3899999</v>
      </c>
      <c r="D53" s="11">
        <f>D9+D18+D21+D25+D30+D34+D41+D43+D48+D51</f>
        <v>393371236.34000003</v>
      </c>
      <c r="E53" s="11"/>
      <c r="F53" s="11">
        <f>F9+F18+F21+F25+F30+F34+F41+F43+F48+F51</f>
        <v>2154779221.1799998</v>
      </c>
      <c r="G53" s="11">
        <f>G9+G18+G21+G25+G30+G34+G41+G43+G48+G51</f>
        <v>346105101.60000002</v>
      </c>
    </row>
    <row r="54" spans="1:10" x14ac:dyDescent="0.25">
      <c r="C54" s="11">
        <f>C53-C7</f>
        <v>0</v>
      </c>
      <c r="D54" s="11">
        <f>D53-D7</f>
        <v>0</v>
      </c>
      <c r="E54" s="11"/>
      <c r="F54" s="11">
        <f>F53-F7</f>
        <v>0</v>
      </c>
      <c r="G54" s="11">
        <f>G53-G7</f>
        <v>0</v>
      </c>
    </row>
  </sheetData>
  <mergeCells count="7">
    <mergeCell ref="C2:F2"/>
    <mergeCell ref="I4:I5"/>
    <mergeCell ref="J4:J5"/>
    <mergeCell ref="B4:B5"/>
    <mergeCell ref="A4:A5"/>
    <mergeCell ref="C4:E4"/>
    <mergeCell ref="F4:H4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User</cp:lastModifiedBy>
  <cp:lastPrinted>2023-05-15T07:43:54Z</cp:lastPrinted>
  <dcterms:created xsi:type="dcterms:W3CDTF">2023-05-15T04:48:17Z</dcterms:created>
  <dcterms:modified xsi:type="dcterms:W3CDTF">2024-04-24T02:39:55Z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