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740"/>
  </bookViews>
  <sheets>
    <sheet name="2 доход 2022" sheetId="1" r:id="rId1"/>
  </sheets>
  <definedNames>
    <definedName name="_xlnm._FilterDatabase" localSheetId="0" hidden="1">'2 доход 2022'!$A$8:$E$108</definedName>
    <definedName name="_xlnm.Print_Area">#REF!</definedName>
    <definedName name="п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8" i="1"/>
  <c r="D118"/>
  <c r="E107"/>
  <c r="D107"/>
  <c r="E58"/>
  <c r="E51"/>
  <c r="D51"/>
  <c r="E50"/>
  <c r="D50"/>
</calcChain>
</file>

<file path=xl/sharedStrings.xml><?xml version="1.0" encoding="utf-8"?>
<sst xmlns="http://schemas.openxmlformats.org/spreadsheetml/2006/main" count="279" uniqueCount="201">
  <si>
    <t xml:space="preserve">Приложение  4
к решению «О бюджете муниципального образования "Майминский район" на 2022 год и плановый период 2023 и 2024 годы» от 21.12.2021 № 31-2   </t>
  </si>
  <si>
    <t>Объем поступлений доходов в бюджет муниципального образования «Майминский район» в 2022 году</t>
  </si>
  <si>
    <t>(тыс. рублей)</t>
  </si>
  <si>
    <t>Код главы администратора*</t>
  </si>
  <si>
    <t>Код бюджетной классификации Российской Федерации</t>
  </si>
  <si>
    <t>Наименование доходов</t>
  </si>
  <si>
    <t>отклонение</t>
  </si>
  <si>
    <t>2022 год</t>
  </si>
  <si>
    <t>000</t>
  </si>
  <si>
    <t>1 00 00000 00 0000 000</t>
  </si>
  <si>
    <t>Налоговые и неналоговые доходы</t>
  </si>
  <si>
    <t>Налоговые доходы</t>
  </si>
  <si>
    <t>182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</si>
  <si>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</si>
  <si>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</si>
  <si>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</si>
  <si>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</si>
  <si>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</si>
  <si>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</si>
  <si>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</si>
  <si>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</si>
  <si>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</si>
  <si>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</si>
  <si>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100</t>
  </si>
  <si>
    <t xml:space="preserve">1 03 02000 01 0000 110    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</si>
  <si>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</si>
  <si>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</si>
  <si>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</si>
  <si>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1 05 01000 00 0000 110  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</si>
  <si>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</si>
  <si>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</si>
  <si>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</si>
  <si>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</si>
  <si>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</si>
  <si>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 xml:space="preserve">1 05 04000 02 0000 110 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</si>
  <si>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</si>
  <si>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</si>
  <si>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</si>
  <si>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1 06 02000 02 0000 110  </t>
  </si>
  <si>
    <t xml:space="preserve">Налог на имущество организаций  </t>
  </si>
  <si>
    <t xml:space="preserve">1 07 00000 00 0000 000  </t>
  </si>
  <si>
    <t xml:space="preserve">Налоги, сборы и регулярные платежи за пользование природными ресурсами
</t>
  </si>
  <si>
    <t>1 07 01000 01 0000 110</t>
  </si>
  <si>
    <t xml:space="preserve">Налог на добычу полезных ископаемых  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</si>
  <si>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</si>
  <si>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</si>
  <si>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</si>
  <si>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</si>
  <si>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890</t>
  </si>
  <si>
    <t>1 08 07084 01 0000 110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</si>
  <si>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</si>
  <si>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</si>
  <si>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</si>
  <si>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</si>
  <si>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</si>
  <si>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</si>
  <si>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</si>
  <si>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</si>
  <si>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</si>
  <si>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</si>
  <si>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</si>
  <si>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</si>
  <si>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1 11 05075 05 0000 120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</si>
  <si>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</si>
  <si>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</si>
  <si>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</si>
  <si>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</si>
  <si>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</si>
  <si>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 xml:space="preserve"> 1 12 00000 00 0000 000</t>
  </si>
  <si>
    <t>Платежи при пользовании природными ресурсами</t>
  </si>
  <si>
    <t xml:space="preserve"> 1 13 00000 00 0000 130</t>
  </si>
  <si>
    <t>Доходы от оказания платных услуг и компенсации затрат государства</t>
  </si>
  <si>
    <t>074</t>
  </si>
  <si>
    <t xml:space="preserve"> 1 13 01995 05 0000 130</t>
  </si>
  <si>
    <t>Прочие доходы от оказания платных услуг (работ) получателями средств бюджетов муниципальных районов</t>
  </si>
  <si>
    <t xml:space="preserve">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</si>
  <si>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</si>
  <si>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055</t>
  </si>
  <si>
    <t xml:space="preserve"> 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</si>
  <si>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</si>
  <si>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</si>
  <si>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</si>
  <si>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</si>
  <si>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</si>
  <si>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</si>
  <si>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</si>
  <si>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</si>
  <si>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</si>
  <si>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</si>
  <si>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</si>
  <si>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</si>
  <si>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</si>
  <si>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092</t>
  </si>
  <si>
    <t>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</si>
  <si>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</si>
  <si>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</si>
  <si>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</si>
  <si>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</si>
  <si>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</si>
  <si>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2 02 15001 05 0000 150</t>
  </si>
  <si>
    <t>Дотации бюджетам муниципальных районов на выравнивание бюджетной обеспеченности</t>
  </si>
  <si>
    <t xml:space="preserve"> 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</si>
  <si>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</si>
  <si>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2 02 20000 00 0000 150</t>
  </si>
  <si>
    <t>Субсидии бюджетам бюджетной системы Российской Федерации (межбюджетные субсидии)</t>
  </si>
  <si>
    <t xml:space="preserve">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</si>
  <si>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</si>
  <si>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2 02 25097 05 0000 150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</si>
  <si>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</si>
  <si>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</si>
  <si>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</si>
  <si>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</si>
  <si>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</si>
  <si>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</si>
  <si>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</si>
  <si>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2 02 25497 05 0000 150</t>
  </si>
  <si>
    <t>Субсидии бюджетам муниципальных районов на реализацию мероприятий по обеспечению жильем молодых семей</t>
  </si>
  <si>
    <t xml:space="preserve"> 2 02 25515 05 0000 150</t>
  </si>
  <si>
    <t>Субсидии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</si>
  <si>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 xml:space="preserve"> 2 02 25519 05 0000 150</t>
  </si>
  <si>
    <t>Субсидия бюджетам муниципальных районов на поддержку отрасли культуры</t>
  </si>
  <si>
    <t xml:space="preserve"> 2 02 25576 05 0000 150</t>
  </si>
  <si>
    <t>Субсидии бюджетам муниципальных районов на обеспечение комплексного развития сельских территорий</t>
  </si>
  <si>
    <t xml:space="preserve"> 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</si>
  <si>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</si>
  <si>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 xml:space="preserve"> 2 02 29999 05 0000 150</t>
  </si>
  <si>
    <t>Прочии субсидии бюджетам муниципальных районов</t>
  </si>
  <si>
    <t xml:space="preserve">Субсидии на предоставление ежемесячной надбавки к заработной плате молодым специалистам в муниципальных образовательных организациях </t>
  </si>
  <si>
    <t xml:space="preserve">Субсидии на осуществление выплат вознаграждения за добровольную сдачу незаконно хранящегося огнестрельного оружия, боеприпасов, взрывчатых веществ и взрывчатых устройств </t>
  </si>
  <si>
    <t>Субсидии на софинансирование расходов местных бюджетов на оплату труда и начисления на выплаты по оплате труда работников бюджетной сферы в Республике Алтай</t>
  </si>
  <si>
    <t>Субсидии на софинансирование мероприятий, направленных на обеспечение горячим питанием учащихся 5 - 11 классов муниципальных общеобразовательных организаций в Республике Алтай из малообеспеченных семей</t>
  </si>
  <si>
    <t>Субсидии на софинансирование расходов муниципальных программ, предусматривающих реализацию мероприятий по газификации домовладений в Республике Алтай</t>
  </si>
  <si>
    <t>Субсидии на софинансирование расходных обязательств, связанных с участием муниципальных образований в проведении мероприятий по оказанию поддержки гражданам и их объединениям, участвующим в охране общественного порядка, созданию условий для деятельности народных дружин</t>
  </si>
  <si>
    <t xml:space="preserve">Субсидии на осуществление энергосберегающих технических мероприятий на системах теплоснабжения, электроснабжения, системах водоснабжения и водоотведения, модернизации оборудования на объектах, участвующих в предоставлении коммунальных услуг, и на реализацию мероприятий по строительству (реконструкции) систем теплоснабжения </t>
  </si>
  <si>
    <t>Субсидии на капитальный ремонт и ремонт автомобильных дорог общего пользования местного значения и искусственных сооружений на них</t>
  </si>
  <si>
    <t>Субсидии на софинансирование мероприятий, направленных на оплату труда педагогических работников образовательных организаций дополнительного образования детей в Республике Алтай</t>
  </si>
  <si>
    <t>Субсидии на повышение оплаты труда работников муниципальных учреждений культуры в Республике Алтай</t>
  </si>
  <si>
    <t>Субсидии  на формирование муниципального специализированного жилищного фонда для обеспечения педагогических работников</t>
  </si>
  <si>
    <t>Субсидии, передаваемые бюджетам муниципальных районов из бюджетов поселений в целях софинансирования расходных обязательств, возникающих при выполнении полномочий органов местного самоуправления по решению вопросов местного значения, в том числе по содержанию учреждений социально-культурной сферы и капитальным вложениям в объекты социально-культурной направленности</t>
  </si>
  <si>
    <t xml:space="preserve"> 2 02 30000 00 0000 150</t>
  </si>
  <si>
    <t>Субвенции бюджетам бюджетной системы Российской Федерации</t>
  </si>
  <si>
    <t xml:space="preserve">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</si>
  <si>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</si>
  <si>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Субвенции на реализацию отдельных государственных полномочий Республики Алтай по расчету и предоставлению дотаций на выравнивание бюджетной обеспеченности бюджетам поселений за счет средств республиканского бюджета Республики Алтай </t>
  </si>
  <si>
    <t>Субвенции на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</si>
  <si>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Субвенции на реализацию государственных полномочий Республики Алтай, связанных с организацией и обеспечением отдыха и оздоровления детей </t>
  </si>
  <si>
    <t xml:space="preserve">Субвенции на обеспечение государственных гарантий прав граждан на получение общедоступного и бесплатного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 </t>
  </si>
  <si>
    <t xml:space="preserve">Субвенции на осуществление государственных полномочий Республики Алтай по хранению, комплектованию, учету и использованию архивных документов, относящихся к государственной собственности Республики Алтай и находящихся на территории муниципальных образований в Республике Алтай </t>
  </si>
  <si>
    <t xml:space="preserve">Субвенции на осуществление государственных полномочий Республики Алтай по обращению с безнадзорными животными на территории Республики Алтай </t>
  </si>
  <si>
    <t xml:space="preserve">Субвенции на  осуществление отдельных государственных полномочий Республики Алтай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обустройства содержания мест утилизации биологических отходов (скотомогильников, биотермических ям) </t>
  </si>
  <si>
    <t xml:space="preserve">Субвенции на осуществление государственных полномочий в сфере образования и организации деятельности комиссий по делам несовершеннолетних и защите их прав </t>
  </si>
  <si>
    <t xml:space="preserve">Субвенции на осуществление государственных полномочий Республики Алтай в области производства и оборота этилового спирта, алкогольной и спиртосодержащей продукции </t>
  </si>
  <si>
    <t>Субвенции на осуществление государственных полномочий Республики Алтай по сбору информации от поселений, входящих в муниципальный район, необходимой для ведения регистра муниципальных нормативных правовых актов в Республике Алтай</t>
  </si>
  <si>
    <t>Субвенции на осуществление государственных полномочий Республики Алтай  по уведомительной регистрации коллективных договоров, территориальных соглашений, отраслевых (межотраслевых) соглашений и иных соглашений, заключаемых на территориальном уровне социального партнерства</t>
  </si>
  <si>
    <t>Субвенции на осуществление государственных полномочий в области законодательства об административных правонарушениях</t>
  </si>
  <si>
    <t xml:space="preserve">Субвенции на постановку на учет и учет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</t>
  </si>
  <si>
    <t xml:space="preserve">Субвенции на реализацию отдельных государственных полномочий Республики Алтай по компенсации выпадающих доходов теплоснабжающих организаций, организаций, осуществляющих горячее водоснабжение, холодное водоснабжение и (или) водоотведение </t>
  </si>
  <si>
    <t xml:space="preserve">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</si>
  <si>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</si>
  <si>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</si>
  <si>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</si>
  <si>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2 02 35176 05 0000 150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</si>
  <si>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</si>
  <si>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 2 02 40000 00 0000 150</t>
  </si>
  <si>
    <t>Иные межбюджетные трансферты</t>
  </si>
  <si>
    <t xml:space="preserve">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</si>
  <si>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</si>
  <si>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</si>
  <si>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</si>
  <si>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2 02 45321 05 0000 150</t>
  </si>
  <si>
    <t>Межбюджетные трансферты, передаваемые бюджетам муниципальных районов на реализацию мероприятий индивидуальных программ социально-экономического развития Республики Алтай, Республики Карелия и Республики Тыва.</t>
  </si>
  <si>
    <t xml:space="preserve"> 2 02 45393 05 0000 150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</si>
  <si>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</si>
  <si>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2 02 45784 05 0000 150</t>
  </si>
  <si>
    <t>Межбюджетные трансферты, передаваемые бюджетам муниципальных районов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</si>
  <si>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 xml:space="preserve"> 2 02 49999 05 0000 150</t>
  </si>
  <si>
    <t>Иные межбюджетные трансферты на софинансирование расходов местных бюджетов на обеспечение информатизации бюджетного процесса в муниципальных образованиях в Республике Алтай</t>
  </si>
  <si>
    <t xml:space="preserve"> 2 07 00000 00 0000 150</t>
  </si>
  <si>
    <t>Прочие безвозмездные поступления</t>
  </si>
  <si>
    <t xml:space="preserve"> 2 07 05030 05 0000 150</t>
  </si>
  <si>
    <t>Прочие безвозмездные поступления в бюджеты муниципальных районов</t>
  </si>
  <si>
    <t>ВСЕГО ДОХОДОВ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</si>
  <si>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</si>
  <si>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</si>
  <si>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2 18 05020 05 0000 150</t>
  </si>
  <si>
    <t>Доходы бюджетов муниципальных районов от возврата автономными учреждениями остатков субсидий прошлых лет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</si>
  <si>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</si>
  <si>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</si>
  <si>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</si>
  <si>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</si>
  <si>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2 19 25255 05 0000 150</t>
  </si>
  <si>
    <t>Возврат остатков субсидий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из бюджетов муниципальных районов</t>
  </si>
  <si>
    <t>2 19 25304 05 0000 150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</si>
  <si>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</si>
  <si>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2 19 45321 05 0000 150</t>
  </si>
  <si>
    <t>Возврат остатков иных межбюджетных трансфертов на реализацию мероприятий индивидуальных программ социально-экономического развития Республики Алтай, Республики Карелия и Республики Тыва из бюджетов муниципальных районов</t>
  </si>
  <si>
    <t>2 19 45393 05 0000 150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</si>
  <si>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</si>
  <si>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</si>
  <si>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</si>
  <si>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Приложение 2
к решению «О внесении изменений в решение Майминского районного Совета депутатов "О бюджете муниципального образования "Майминский район" на 2022 год и плановый период 2022 и 2023 годы»  №42-2 от     28.12.2022 г.  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</si>
</sst>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vertical="top"/>
    </xf>
    <xf numFmtId="0" fontId="3" fillId="0" borderId="2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1" fontId="3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F118"/>
  <sheetViews>
    <sheetView tabSelected="1" view="pageBreakPreview" zoomScaleSheetLayoutView="100" workbookViewId="0">
      <selection activeCell="D1" sqref="D1:E1"/>
    </sheetView>
  </sheetViews>
  <sheetFormatPr defaultRowHeight="12.75"/>
  <cols>
    <col min="1" max="1" width="12.7109375" style="1" customWidth="1"/>
    <col min="2" max="2" width="30.85546875" style="2" customWidth="1"/>
    <col min="3" max="3" width="58.42578125" style="3" customWidth="1"/>
    <col min="4" max="4" width="30.28515625" style="45" customWidth="1"/>
    <col min="5" max="5" width="23.140625" style="4" customWidth="1"/>
    <col min="6" max="6" width="22.42578125" style="4" customWidth="1"/>
    <col min="7" max="256" width="9.140625" style="4"/>
    <col min="257" max="257" width="12.7109375" style="4" customWidth="1"/>
    <col min="258" max="258" width="30.85546875" style="4" customWidth="1"/>
    <col min="259" max="259" width="58.42578125" style="4" customWidth="1"/>
    <col min="260" max="260" width="30.28515625" style="4" customWidth="1"/>
    <col min="261" max="261" width="23.140625" style="4" customWidth="1"/>
    <col min="262" max="262" width="22.42578125" style="4" customWidth="1"/>
    <col min="263" max="512" width="9.140625" style="4"/>
    <col min="513" max="513" width="12.7109375" style="4" customWidth="1"/>
    <col min="514" max="514" width="30.85546875" style="4" customWidth="1"/>
    <col min="515" max="515" width="58.42578125" style="4" customWidth="1"/>
    <col min="516" max="516" width="30.28515625" style="4" customWidth="1"/>
    <col min="517" max="517" width="23.140625" style="4" customWidth="1"/>
    <col min="518" max="518" width="22.42578125" style="4" customWidth="1"/>
    <col min="519" max="768" width="9.140625" style="4"/>
    <col min="769" max="769" width="12.7109375" style="4" customWidth="1"/>
    <col min="770" max="770" width="30.85546875" style="4" customWidth="1"/>
    <col min="771" max="771" width="58.42578125" style="4" customWidth="1"/>
    <col min="772" max="772" width="30.28515625" style="4" customWidth="1"/>
    <col min="773" max="773" width="23.140625" style="4" customWidth="1"/>
    <col min="774" max="774" width="22.42578125" style="4" customWidth="1"/>
    <col min="775" max="1024" width="9.140625" style="4"/>
    <col min="1025" max="1025" width="12.7109375" style="4" customWidth="1"/>
    <col min="1026" max="1026" width="30.85546875" style="4" customWidth="1"/>
    <col min="1027" max="1027" width="58.42578125" style="4" customWidth="1"/>
    <col min="1028" max="1028" width="30.28515625" style="4" customWidth="1"/>
    <col min="1029" max="1029" width="23.140625" style="4" customWidth="1"/>
    <col min="1030" max="1030" width="22.42578125" style="4" customWidth="1"/>
    <col min="1031" max="1280" width="9.140625" style="4"/>
    <col min="1281" max="1281" width="12.7109375" style="4" customWidth="1"/>
    <col min="1282" max="1282" width="30.85546875" style="4" customWidth="1"/>
    <col min="1283" max="1283" width="58.42578125" style="4" customWidth="1"/>
    <col min="1284" max="1284" width="30.28515625" style="4" customWidth="1"/>
    <col min="1285" max="1285" width="23.140625" style="4" customWidth="1"/>
    <col min="1286" max="1286" width="22.42578125" style="4" customWidth="1"/>
    <col min="1287" max="1536" width="9.140625" style="4"/>
    <col min="1537" max="1537" width="12.7109375" style="4" customWidth="1"/>
    <col min="1538" max="1538" width="30.85546875" style="4" customWidth="1"/>
    <col min="1539" max="1539" width="58.42578125" style="4" customWidth="1"/>
    <col min="1540" max="1540" width="30.28515625" style="4" customWidth="1"/>
    <col min="1541" max="1541" width="23.140625" style="4" customWidth="1"/>
    <col min="1542" max="1542" width="22.42578125" style="4" customWidth="1"/>
    <col min="1543" max="1792" width="9.140625" style="4"/>
    <col min="1793" max="1793" width="12.7109375" style="4" customWidth="1"/>
    <col min="1794" max="1794" width="30.85546875" style="4" customWidth="1"/>
    <col min="1795" max="1795" width="58.42578125" style="4" customWidth="1"/>
    <col min="1796" max="1796" width="30.28515625" style="4" customWidth="1"/>
    <col min="1797" max="1797" width="23.140625" style="4" customWidth="1"/>
    <col min="1798" max="1798" width="22.42578125" style="4" customWidth="1"/>
    <col min="1799" max="2048" width="9.140625" style="4"/>
    <col min="2049" max="2049" width="12.7109375" style="4" customWidth="1"/>
    <col min="2050" max="2050" width="30.85546875" style="4" customWidth="1"/>
    <col min="2051" max="2051" width="58.42578125" style="4" customWidth="1"/>
    <col min="2052" max="2052" width="30.28515625" style="4" customWidth="1"/>
    <col min="2053" max="2053" width="23.140625" style="4" customWidth="1"/>
    <col min="2054" max="2054" width="22.42578125" style="4" customWidth="1"/>
    <col min="2055" max="2304" width="9.140625" style="4"/>
    <col min="2305" max="2305" width="12.7109375" style="4" customWidth="1"/>
    <col min="2306" max="2306" width="30.85546875" style="4" customWidth="1"/>
    <col min="2307" max="2307" width="58.42578125" style="4" customWidth="1"/>
    <col min="2308" max="2308" width="30.28515625" style="4" customWidth="1"/>
    <col min="2309" max="2309" width="23.140625" style="4" customWidth="1"/>
    <col min="2310" max="2310" width="22.42578125" style="4" customWidth="1"/>
    <col min="2311" max="2560" width="9.140625" style="4"/>
    <col min="2561" max="2561" width="12.7109375" style="4" customWidth="1"/>
    <col min="2562" max="2562" width="30.85546875" style="4" customWidth="1"/>
    <col min="2563" max="2563" width="58.42578125" style="4" customWidth="1"/>
    <col min="2564" max="2564" width="30.28515625" style="4" customWidth="1"/>
    <col min="2565" max="2565" width="23.140625" style="4" customWidth="1"/>
    <col min="2566" max="2566" width="22.42578125" style="4" customWidth="1"/>
    <col min="2567" max="2816" width="9.140625" style="4"/>
    <col min="2817" max="2817" width="12.7109375" style="4" customWidth="1"/>
    <col min="2818" max="2818" width="30.85546875" style="4" customWidth="1"/>
    <col min="2819" max="2819" width="58.42578125" style="4" customWidth="1"/>
    <col min="2820" max="2820" width="30.28515625" style="4" customWidth="1"/>
    <col min="2821" max="2821" width="23.140625" style="4" customWidth="1"/>
    <col min="2822" max="2822" width="22.42578125" style="4" customWidth="1"/>
    <col min="2823" max="3072" width="9.140625" style="4"/>
    <col min="3073" max="3073" width="12.7109375" style="4" customWidth="1"/>
    <col min="3074" max="3074" width="30.85546875" style="4" customWidth="1"/>
    <col min="3075" max="3075" width="58.42578125" style="4" customWidth="1"/>
    <col min="3076" max="3076" width="30.28515625" style="4" customWidth="1"/>
    <col min="3077" max="3077" width="23.140625" style="4" customWidth="1"/>
    <col min="3078" max="3078" width="22.42578125" style="4" customWidth="1"/>
    <col min="3079" max="3328" width="9.140625" style="4"/>
    <col min="3329" max="3329" width="12.7109375" style="4" customWidth="1"/>
    <col min="3330" max="3330" width="30.85546875" style="4" customWidth="1"/>
    <col min="3331" max="3331" width="58.42578125" style="4" customWidth="1"/>
    <col min="3332" max="3332" width="30.28515625" style="4" customWidth="1"/>
    <col min="3333" max="3333" width="23.140625" style="4" customWidth="1"/>
    <col min="3334" max="3334" width="22.42578125" style="4" customWidth="1"/>
    <col min="3335" max="3584" width="9.140625" style="4"/>
    <col min="3585" max="3585" width="12.7109375" style="4" customWidth="1"/>
    <col min="3586" max="3586" width="30.85546875" style="4" customWidth="1"/>
    <col min="3587" max="3587" width="58.42578125" style="4" customWidth="1"/>
    <col min="3588" max="3588" width="30.28515625" style="4" customWidth="1"/>
    <col min="3589" max="3589" width="23.140625" style="4" customWidth="1"/>
    <col min="3590" max="3590" width="22.42578125" style="4" customWidth="1"/>
    <col min="3591" max="3840" width="9.140625" style="4"/>
    <col min="3841" max="3841" width="12.7109375" style="4" customWidth="1"/>
    <col min="3842" max="3842" width="30.85546875" style="4" customWidth="1"/>
    <col min="3843" max="3843" width="58.42578125" style="4" customWidth="1"/>
    <col min="3844" max="3844" width="30.28515625" style="4" customWidth="1"/>
    <col min="3845" max="3845" width="23.140625" style="4" customWidth="1"/>
    <col min="3846" max="3846" width="22.42578125" style="4" customWidth="1"/>
    <col min="3847" max="4096" width="9.140625" style="4"/>
    <col min="4097" max="4097" width="12.7109375" style="4" customWidth="1"/>
    <col min="4098" max="4098" width="30.85546875" style="4" customWidth="1"/>
    <col min="4099" max="4099" width="58.42578125" style="4" customWidth="1"/>
    <col min="4100" max="4100" width="30.28515625" style="4" customWidth="1"/>
    <col min="4101" max="4101" width="23.140625" style="4" customWidth="1"/>
    <col min="4102" max="4102" width="22.42578125" style="4" customWidth="1"/>
    <col min="4103" max="4352" width="9.140625" style="4"/>
    <col min="4353" max="4353" width="12.7109375" style="4" customWidth="1"/>
    <col min="4354" max="4354" width="30.85546875" style="4" customWidth="1"/>
    <col min="4355" max="4355" width="58.42578125" style="4" customWidth="1"/>
    <col min="4356" max="4356" width="30.28515625" style="4" customWidth="1"/>
    <col min="4357" max="4357" width="23.140625" style="4" customWidth="1"/>
    <col min="4358" max="4358" width="22.42578125" style="4" customWidth="1"/>
    <col min="4359" max="4608" width="9.140625" style="4"/>
    <col min="4609" max="4609" width="12.7109375" style="4" customWidth="1"/>
    <col min="4610" max="4610" width="30.85546875" style="4" customWidth="1"/>
    <col min="4611" max="4611" width="58.42578125" style="4" customWidth="1"/>
    <col min="4612" max="4612" width="30.28515625" style="4" customWidth="1"/>
    <col min="4613" max="4613" width="23.140625" style="4" customWidth="1"/>
    <col min="4614" max="4614" width="22.42578125" style="4" customWidth="1"/>
    <col min="4615" max="4864" width="9.140625" style="4"/>
    <col min="4865" max="4865" width="12.7109375" style="4" customWidth="1"/>
    <col min="4866" max="4866" width="30.85546875" style="4" customWidth="1"/>
    <col min="4867" max="4867" width="58.42578125" style="4" customWidth="1"/>
    <col min="4868" max="4868" width="30.28515625" style="4" customWidth="1"/>
    <col min="4869" max="4869" width="23.140625" style="4" customWidth="1"/>
    <col min="4870" max="4870" width="22.42578125" style="4" customWidth="1"/>
    <col min="4871" max="5120" width="9.140625" style="4"/>
    <col min="5121" max="5121" width="12.7109375" style="4" customWidth="1"/>
    <col min="5122" max="5122" width="30.85546875" style="4" customWidth="1"/>
    <col min="5123" max="5123" width="58.42578125" style="4" customWidth="1"/>
    <col min="5124" max="5124" width="30.28515625" style="4" customWidth="1"/>
    <col min="5125" max="5125" width="23.140625" style="4" customWidth="1"/>
    <col min="5126" max="5126" width="22.42578125" style="4" customWidth="1"/>
    <col min="5127" max="5376" width="9.140625" style="4"/>
    <col min="5377" max="5377" width="12.7109375" style="4" customWidth="1"/>
    <col min="5378" max="5378" width="30.85546875" style="4" customWidth="1"/>
    <col min="5379" max="5379" width="58.42578125" style="4" customWidth="1"/>
    <col min="5380" max="5380" width="30.28515625" style="4" customWidth="1"/>
    <col min="5381" max="5381" width="23.140625" style="4" customWidth="1"/>
    <col min="5382" max="5382" width="22.42578125" style="4" customWidth="1"/>
    <col min="5383" max="5632" width="9.140625" style="4"/>
    <col min="5633" max="5633" width="12.7109375" style="4" customWidth="1"/>
    <col min="5634" max="5634" width="30.85546875" style="4" customWidth="1"/>
    <col min="5635" max="5635" width="58.42578125" style="4" customWidth="1"/>
    <col min="5636" max="5636" width="30.28515625" style="4" customWidth="1"/>
    <col min="5637" max="5637" width="23.140625" style="4" customWidth="1"/>
    <col min="5638" max="5638" width="22.42578125" style="4" customWidth="1"/>
    <col min="5639" max="5888" width="9.140625" style="4"/>
    <col min="5889" max="5889" width="12.7109375" style="4" customWidth="1"/>
    <col min="5890" max="5890" width="30.85546875" style="4" customWidth="1"/>
    <col min="5891" max="5891" width="58.42578125" style="4" customWidth="1"/>
    <col min="5892" max="5892" width="30.28515625" style="4" customWidth="1"/>
    <col min="5893" max="5893" width="23.140625" style="4" customWidth="1"/>
    <col min="5894" max="5894" width="22.42578125" style="4" customWidth="1"/>
    <col min="5895" max="6144" width="9.140625" style="4"/>
    <col min="6145" max="6145" width="12.7109375" style="4" customWidth="1"/>
    <col min="6146" max="6146" width="30.85546875" style="4" customWidth="1"/>
    <col min="6147" max="6147" width="58.42578125" style="4" customWidth="1"/>
    <col min="6148" max="6148" width="30.28515625" style="4" customWidth="1"/>
    <col min="6149" max="6149" width="23.140625" style="4" customWidth="1"/>
    <col min="6150" max="6150" width="22.42578125" style="4" customWidth="1"/>
    <col min="6151" max="6400" width="9.140625" style="4"/>
    <col min="6401" max="6401" width="12.7109375" style="4" customWidth="1"/>
    <col min="6402" max="6402" width="30.85546875" style="4" customWidth="1"/>
    <col min="6403" max="6403" width="58.42578125" style="4" customWidth="1"/>
    <col min="6404" max="6404" width="30.28515625" style="4" customWidth="1"/>
    <col min="6405" max="6405" width="23.140625" style="4" customWidth="1"/>
    <col min="6406" max="6406" width="22.42578125" style="4" customWidth="1"/>
    <col min="6407" max="6656" width="9.140625" style="4"/>
    <col min="6657" max="6657" width="12.7109375" style="4" customWidth="1"/>
    <col min="6658" max="6658" width="30.85546875" style="4" customWidth="1"/>
    <col min="6659" max="6659" width="58.42578125" style="4" customWidth="1"/>
    <col min="6660" max="6660" width="30.28515625" style="4" customWidth="1"/>
    <col min="6661" max="6661" width="23.140625" style="4" customWidth="1"/>
    <col min="6662" max="6662" width="22.42578125" style="4" customWidth="1"/>
    <col min="6663" max="6912" width="9.140625" style="4"/>
    <col min="6913" max="6913" width="12.7109375" style="4" customWidth="1"/>
    <col min="6914" max="6914" width="30.85546875" style="4" customWidth="1"/>
    <col min="6915" max="6915" width="58.42578125" style="4" customWidth="1"/>
    <col min="6916" max="6916" width="30.28515625" style="4" customWidth="1"/>
    <col min="6917" max="6917" width="23.140625" style="4" customWidth="1"/>
    <col min="6918" max="6918" width="22.42578125" style="4" customWidth="1"/>
    <col min="6919" max="7168" width="9.140625" style="4"/>
    <col min="7169" max="7169" width="12.7109375" style="4" customWidth="1"/>
    <col min="7170" max="7170" width="30.85546875" style="4" customWidth="1"/>
    <col min="7171" max="7171" width="58.42578125" style="4" customWidth="1"/>
    <col min="7172" max="7172" width="30.28515625" style="4" customWidth="1"/>
    <col min="7173" max="7173" width="23.140625" style="4" customWidth="1"/>
    <col min="7174" max="7174" width="22.42578125" style="4" customWidth="1"/>
    <col min="7175" max="7424" width="9.140625" style="4"/>
    <col min="7425" max="7425" width="12.7109375" style="4" customWidth="1"/>
    <col min="7426" max="7426" width="30.85546875" style="4" customWidth="1"/>
    <col min="7427" max="7427" width="58.42578125" style="4" customWidth="1"/>
    <col min="7428" max="7428" width="30.28515625" style="4" customWidth="1"/>
    <col min="7429" max="7429" width="23.140625" style="4" customWidth="1"/>
    <col min="7430" max="7430" width="22.42578125" style="4" customWidth="1"/>
    <col min="7431" max="7680" width="9.140625" style="4"/>
    <col min="7681" max="7681" width="12.7109375" style="4" customWidth="1"/>
    <col min="7682" max="7682" width="30.85546875" style="4" customWidth="1"/>
    <col min="7683" max="7683" width="58.42578125" style="4" customWidth="1"/>
    <col min="7684" max="7684" width="30.28515625" style="4" customWidth="1"/>
    <col min="7685" max="7685" width="23.140625" style="4" customWidth="1"/>
    <col min="7686" max="7686" width="22.42578125" style="4" customWidth="1"/>
    <col min="7687" max="7936" width="9.140625" style="4"/>
    <col min="7937" max="7937" width="12.7109375" style="4" customWidth="1"/>
    <col min="7938" max="7938" width="30.85546875" style="4" customWidth="1"/>
    <col min="7939" max="7939" width="58.42578125" style="4" customWidth="1"/>
    <col min="7940" max="7940" width="30.28515625" style="4" customWidth="1"/>
    <col min="7941" max="7941" width="23.140625" style="4" customWidth="1"/>
    <col min="7942" max="7942" width="22.42578125" style="4" customWidth="1"/>
    <col min="7943" max="8192" width="9.140625" style="4"/>
    <col min="8193" max="8193" width="12.7109375" style="4" customWidth="1"/>
    <col min="8194" max="8194" width="30.85546875" style="4" customWidth="1"/>
    <col min="8195" max="8195" width="58.42578125" style="4" customWidth="1"/>
    <col min="8196" max="8196" width="30.28515625" style="4" customWidth="1"/>
    <col min="8197" max="8197" width="23.140625" style="4" customWidth="1"/>
    <col min="8198" max="8198" width="22.42578125" style="4" customWidth="1"/>
    <col min="8199" max="8448" width="9.140625" style="4"/>
    <col min="8449" max="8449" width="12.7109375" style="4" customWidth="1"/>
    <col min="8450" max="8450" width="30.85546875" style="4" customWidth="1"/>
    <col min="8451" max="8451" width="58.42578125" style="4" customWidth="1"/>
    <col min="8452" max="8452" width="30.28515625" style="4" customWidth="1"/>
    <col min="8453" max="8453" width="23.140625" style="4" customWidth="1"/>
    <col min="8454" max="8454" width="22.42578125" style="4" customWidth="1"/>
    <col min="8455" max="8704" width="9.140625" style="4"/>
    <col min="8705" max="8705" width="12.7109375" style="4" customWidth="1"/>
    <col min="8706" max="8706" width="30.85546875" style="4" customWidth="1"/>
    <col min="8707" max="8707" width="58.42578125" style="4" customWidth="1"/>
    <col min="8708" max="8708" width="30.28515625" style="4" customWidth="1"/>
    <col min="8709" max="8709" width="23.140625" style="4" customWidth="1"/>
    <col min="8710" max="8710" width="22.42578125" style="4" customWidth="1"/>
    <col min="8711" max="8960" width="9.140625" style="4"/>
    <col min="8961" max="8961" width="12.7109375" style="4" customWidth="1"/>
    <col min="8962" max="8962" width="30.85546875" style="4" customWidth="1"/>
    <col min="8963" max="8963" width="58.42578125" style="4" customWidth="1"/>
    <col min="8964" max="8964" width="30.28515625" style="4" customWidth="1"/>
    <col min="8965" max="8965" width="23.140625" style="4" customWidth="1"/>
    <col min="8966" max="8966" width="22.42578125" style="4" customWidth="1"/>
    <col min="8967" max="9216" width="9.140625" style="4"/>
    <col min="9217" max="9217" width="12.7109375" style="4" customWidth="1"/>
    <col min="9218" max="9218" width="30.85546875" style="4" customWidth="1"/>
    <col min="9219" max="9219" width="58.42578125" style="4" customWidth="1"/>
    <col min="9220" max="9220" width="30.28515625" style="4" customWidth="1"/>
    <col min="9221" max="9221" width="23.140625" style="4" customWidth="1"/>
    <col min="9222" max="9222" width="22.42578125" style="4" customWidth="1"/>
    <col min="9223" max="9472" width="9.140625" style="4"/>
    <col min="9473" max="9473" width="12.7109375" style="4" customWidth="1"/>
    <col min="9474" max="9474" width="30.85546875" style="4" customWidth="1"/>
    <col min="9475" max="9475" width="58.42578125" style="4" customWidth="1"/>
    <col min="9476" max="9476" width="30.28515625" style="4" customWidth="1"/>
    <col min="9477" max="9477" width="23.140625" style="4" customWidth="1"/>
    <col min="9478" max="9478" width="22.42578125" style="4" customWidth="1"/>
    <col min="9479" max="9728" width="9.140625" style="4"/>
    <col min="9729" max="9729" width="12.7109375" style="4" customWidth="1"/>
    <col min="9730" max="9730" width="30.85546875" style="4" customWidth="1"/>
    <col min="9731" max="9731" width="58.42578125" style="4" customWidth="1"/>
    <col min="9732" max="9732" width="30.28515625" style="4" customWidth="1"/>
    <col min="9733" max="9733" width="23.140625" style="4" customWidth="1"/>
    <col min="9734" max="9734" width="22.42578125" style="4" customWidth="1"/>
    <col min="9735" max="9984" width="9.140625" style="4"/>
    <col min="9985" max="9985" width="12.7109375" style="4" customWidth="1"/>
    <col min="9986" max="9986" width="30.85546875" style="4" customWidth="1"/>
    <col min="9987" max="9987" width="58.42578125" style="4" customWidth="1"/>
    <col min="9988" max="9988" width="30.28515625" style="4" customWidth="1"/>
    <col min="9989" max="9989" width="23.140625" style="4" customWidth="1"/>
    <col min="9990" max="9990" width="22.42578125" style="4" customWidth="1"/>
    <col min="9991" max="10240" width="9.140625" style="4"/>
    <col min="10241" max="10241" width="12.7109375" style="4" customWidth="1"/>
    <col min="10242" max="10242" width="30.85546875" style="4" customWidth="1"/>
    <col min="10243" max="10243" width="58.42578125" style="4" customWidth="1"/>
    <col min="10244" max="10244" width="30.28515625" style="4" customWidth="1"/>
    <col min="10245" max="10245" width="23.140625" style="4" customWidth="1"/>
    <col min="10246" max="10246" width="22.42578125" style="4" customWidth="1"/>
    <col min="10247" max="10496" width="9.140625" style="4"/>
    <col min="10497" max="10497" width="12.7109375" style="4" customWidth="1"/>
    <col min="10498" max="10498" width="30.85546875" style="4" customWidth="1"/>
    <col min="10499" max="10499" width="58.42578125" style="4" customWidth="1"/>
    <col min="10500" max="10500" width="30.28515625" style="4" customWidth="1"/>
    <col min="10501" max="10501" width="23.140625" style="4" customWidth="1"/>
    <col min="10502" max="10502" width="22.42578125" style="4" customWidth="1"/>
    <col min="10503" max="10752" width="9.140625" style="4"/>
    <col min="10753" max="10753" width="12.7109375" style="4" customWidth="1"/>
    <col min="10754" max="10754" width="30.85546875" style="4" customWidth="1"/>
    <col min="10755" max="10755" width="58.42578125" style="4" customWidth="1"/>
    <col min="10756" max="10756" width="30.28515625" style="4" customWidth="1"/>
    <col min="10757" max="10757" width="23.140625" style="4" customWidth="1"/>
    <col min="10758" max="10758" width="22.42578125" style="4" customWidth="1"/>
    <col min="10759" max="11008" width="9.140625" style="4"/>
    <col min="11009" max="11009" width="12.7109375" style="4" customWidth="1"/>
    <col min="11010" max="11010" width="30.85546875" style="4" customWidth="1"/>
    <col min="11011" max="11011" width="58.42578125" style="4" customWidth="1"/>
    <col min="11012" max="11012" width="30.28515625" style="4" customWidth="1"/>
    <col min="11013" max="11013" width="23.140625" style="4" customWidth="1"/>
    <col min="11014" max="11014" width="22.42578125" style="4" customWidth="1"/>
    <col min="11015" max="11264" width="9.140625" style="4"/>
    <col min="11265" max="11265" width="12.7109375" style="4" customWidth="1"/>
    <col min="11266" max="11266" width="30.85546875" style="4" customWidth="1"/>
    <col min="11267" max="11267" width="58.42578125" style="4" customWidth="1"/>
    <col min="11268" max="11268" width="30.28515625" style="4" customWidth="1"/>
    <col min="11269" max="11269" width="23.140625" style="4" customWidth="1"/>
    <col min="11270" max="11270" width="22.42578125" style="4" customWidth="1"/>
    <col min="11271" max="11520" width="9.140625" style="4"/>
    <col min="11521" max="11521" width="12.7109375" style="4" customWidth="1"/>
    <col min="11522" max="11522" width="30.85546875" style="4" customWidth="1"/>
    <col min="11523" max="11523" width="58.42578125" style="4" customWidth="1"/>
    <col min="11524" max="11524" width="30.28515625" style="4" customWidth="1"/>
    <col min="11525" max="11525" width="23.140625" style="4" customWidth="1"/>
    <col min="11526" max="11526" width="22.42578125" style="4" customWidth="1"/>
    <col min="11527" max="11776" width="9.140625" style="4"/>
    <col min="11777" max="11777" width="12.7109375" style="4" customWidth="1"/>
    <col min="11778" max="11778" width="30.85546875" style="4" customWidth="1"/>
    <col min="11779" max="11779" width="58.42578125" style="4" customWidth="1"/>
    <col min="11780" max="11780" width="30.28515625" style="4" customWidth="1"/>
    <col min="11781" max="11781" width="23.140625" style="4" customWidth="1"/>
    <col min="11782" max="11782" width="22.42578125" style="4" customWidth="1"/>
    <col min="11783" max="12032" width="9.140625" style="4"/>
    <col min="12033" max="12033" width="12.7109375" style="4" customWidth="1"/>
    <col min="12034" max="12034" width="30.85546875" style="4" customWidth="1"/>
    <col min="12035" max="12035" width="58.42578125" style="4" customWidth="1"/>
    <col min="12036" max="12036" width="30.28515625" style="4" customWidth="1"/>
    <col min="12037" max="12037" width="23.140625" style="4" customWidth="1"/>
    <col min="12038" max="12038" width="22.42578125" style="4" customWidth="1"/>
    <col min="12039" max="12288" width="9.140625" style="4"/>
    <col min="12289" max="12289" width="12.7109375" style="4" customWidth="1"/>
    <col min="12290" max="12290" width="30.85546875" style="4" customWidth="1"/>
    <col min="12291" max="12291" width="58.42578125" style="4" customWidth="1"/>
    <col min="12292" max="12292" width="30.28515625" style="4" customWidth="1"/>
    <col min="12293" max="12293" width="23.140625" style="4" customWidth="1"/>
    <col min="12294" max="12294" width="22.42578125" style="4" customWidth="1"/>
    <col min="12295" max="12544" width="9.140625" style="4"/>
    <col min="12545" max="12545" width="12.7109375" style="4" customWidth="1"/>
    <col min="12546" max="12546" width="30.85546875" style="4" customWidth="1"/>
    <col min="12547" max="12547" width="58.42578125" style="4" customWidth="1"/>
    <col min="12548" max="12548" width="30.28515625" style="4" customWidth="1"/>
    <col min="12549" max="12549" width="23.140625" style="4" customWidth="1"/>
    <col min="12550" max="12550" width="22.42578125" style="4" customWidth="1"/>
    <col min="12551" max="12800" width="9.140625" style="4"/>
    <col min="12801" max="12801" width="12.7109375" style="4" customWidth="1"/>
    <col min="12802" max="12802" width="30.85546875" style="4" customWidth="1"/>
    <col min="12803" max="12803" width="58.42578125" style="4" customWidth="1"/>
    <col min="12804" max="12804" width="30.28515625" style="4" customWidth="1"/>
    <col min="12805" max="12805" width="23.140625" style="4" customWidth="1"/>
    <col min="12806" max="12806" width="22.42578125" style="4" customWidth="1"/>
    <col min="12807" max="13056" width="9.140625" style="4"/>
    <col min="13057" max="13057" width="12.7109375" style="4" customWidth="1"/>
    <col min="13058" max="13058" width="30.85546875" style="4" customWidth="1"/>
    <col min="13059" max="13059" width="58.42578125" style="4" customWidth="1"/>
    <col min="13060" max="13060" width="30.28515625" style="4" customWidth="1"/>
    <col min="13061" max="13061" width="23.140625" style="4" customWidth="1"/>
    <col min="13062" max="13062" width="22.42578125" style="4" customWidth="1"/>
    <col min="13063" max="13312" width="9.140625" style="4"/>
    <col min="13313" max="13313" width="12.7109375" style="4" customWidth="1"/>
    <col min="13314" max="13314" width="30.85546875" style="4" customWidth="1"/>
    <col min="13315" max="13315" width="58.42578125" style="4" customWidth="1"/>
    <col min="13316" max="13316" width="30.28515625" style="4" customWidth="1"/>
    <col min="13317" max="13317" width="23.140625" style="4" customWidth="1"/>
    <col min="13318" max="13318" width="22.42578125" style="4" customWidth="1"/>
    <col min="13319" max="13568" width="9.140625" style="4"/>
    <col min="13569" max="13569" width="12.7109375" style="4" customWidth="1"/>
    <col min="13570" max="13570" width="30.85546875" style="4" customWidth="1"/>
    <col min="13571" max="13571" width="58.42578125" style="4" customWidth="1"/>
    <col min="13572" max="13572" width="30.28515625" style="4" customWidth="1"/>
    <col min="13573" max="13573" width="23.140625" style="4" customWidth="1"/>
    <col min="13574" max="13574" width="22.42578125" style="4" customWidth="1"/>
    <col min="13575" max="13824" width="9.140625" style="4"/>
    <col min="13825" max="13825" width="12.7109375" style="4" customWidth="1"/>
    <col min="13826" max="13826" width="30.85546875" style="4" customWidth="1"/>
    <col min="13827" max="13827" width="58.42578125" style="4" customWidth="1"/>
    <col min="13828" max="13828" width="30.28515625" style="4" customWidth="1"/>
    <col min="13829" max="13829" width="23.140625" style="4" customWidth="1"/>
    <col min="13830" max="13830" width="22.42578125" style="4" customWidth="1"/>
    <col min="13831" max="14080" width="9.140625" style="4"/>
    <col min="14081" max="14081" width="12.7109375" style="4" customWidth="1"/>
    <col min="14082" max="14082" width="30.85546875" style="4" customWidth="1"/>
    <col min="14083" max="14083" width="58.42578125" style="4" customWidth="1"/>
    <col min="14084" max="14084" width="30.28515625" style="4" customWidth="1"/>
    <col min="14085" max="14085" width="23.140625" style="4" customWidth="1"/>
    <col min="14086" max="14086" width="22.42578125" style="4" customWidth="1"/>
    <col min="14087" max="14336" width="9.140625" style="4"/>
    <col min="14337" max="14337" width="12.7109375" style="4" customWidth="1"/>
    <col min="14338" max="14338" width="30.85546875" style="4" customWidth="1"/>
    <col min="14339" max="14339" width="58.42578125" style="4" customWidth="1"/>
    <col min="14340" max="14340" width="30.28515625" style="4" customWidth="1"/>
    <col min="14341" max="14341" width="23.140625" style="4" customWidth="1"/>
    <col min="14342" max="14342" width="22.42578125" style="4" customWidth="1"/>
    <col min="14343" max="14592" width="9.140625" style="4"/>
    <col min="14593" max="14593" width="12.7109375" style="4" customWidth="1"/>
    <col min="14594" max="14594" width="30.85546875" style="4" customWidth="1"/>
    <col min="14595" max="14595" width="58.42578125" style="4" customWidth="1"/>
    <col min="14596" max="14596" width="30.28515625" style="4" customWidth="1"/>
    <col min="14597" max="14597" width="23.140625" style="4" customWidth="1"/>
    <col min="14598" max="14598" width="22.42578125" style="4" customWidth="1"/>
    <col min="14599" max="14848" width="9.140625" style="4"/>
    <col min="14849" max="14849" width="12.7109375" style="4" customWidth="1"/>
    <col min="14850" max="14850" width="30.85546875" style="4" customWidth="1"/>
    <col min="14851" max="14851" width="58.42578125" style="4" customWidth="1"/>
    <col min="14852" max="14852" width="30.28515625" style="4" customWidth="1"/>
    <col min="14853" max="14853" width="23.140625" style="4" customWidth="1"/>
    <col min="14854" max="14854" width="22.42578125" style="4" customWidth="1"/>
    <col min="14855" max="15104" width="9.140625" style="4"/>
    <col min="15105" max="15105" width="12.7109375" style="4" customWidth="1"/>
    <col min="15106" max="15106" width="30.85546875" style="4" customWidth="1"/>
    <col min="15107" max="15107" width="58.42578125" style="4" customWidth="1"/>
    <col min="15108" max="15108" width="30.28515625" style="4" customWidth="1"/>
    <col min="15109" max="15109" width="23.140625" style="4" customWidth="1"/>
    <col min="15110" max="15110" width="22.42578125" style="4" customWidth="1"/>
    <col min="15111" max="15360" width="9.140625" style="4"/>
    <col min="15361" max="15361" width="12.7109375" style="4" customWidth="1"/>
    <col min="15362" max="15362" width="30.85546875" style="4" customWidth="1"/>
    <col min="15363" max="15363" width="58.42578125" style="4" customWidth="1"/>
    <col min="15364" max="15364" width="30.28515625" style="4" customWidth="1"/>
    <col min="15365" max="15365" width="23.140625" style="4" customWidth="1"/>
    <col min="15366" max="15366" width="22.42578125" style="4" customWidth="1"/>
    <col min="15367" max="15616" width="9.140625" style="4"/>
    <col min="15617" max="15617" width="12.7109375" style="4" customWidth="1"/>
    <col min="15618" max="15618" width="30.85546875" style="4" customWidth="1"/>
    <col min="15619" max="15619" width="58.42578125" style="4" customWidth="1"/>
    <col min="15620" max="15620" width="30.28515625" style="4" customWidth="1"/>
    <col min="15621" max="15621" width="23.140625" style="4" customWidth="1"/>
    <col min="15622" max="15622" width="22.42578125" style="4" customWidth="1"/>
    <col min="15623" max="15872" width="9.140625" style="4"/>
    <col min="15873" max="15873" width="12.7109375" style="4" customWidth="1"/>
    <col min="15874" max="15874" width="30.85546875" style="4" customWidth="1"/>
    <col min="15875" max="15875" width="58.42578125" style="4" customWidth="1"/>
    <col min="15876" max="15876" width="30.28515625" style="4" customWidth="1"/>
    <col min="15877" max="15877" width="23.140625" style="4" customWidth="1"/>
    <col min="15878" max="15878" width="22.42578125" style="4" customWidth="1"/>
    <col min="15879" max="16128" width="9.140625" style="4"/>
    <col min="16129" max="16129" width="12.7109375" style="4" customWidth="1"/>
    <col min="16130" max="16130" width="30.85546875" style="4" customWidth="1"/>
    <col min="16131" max="16131" width="58.42578125" style="4" customWidth="1"/>
    <col min="16132" max="16132" width="30.28515625" style="4" customWidth="1"/>
    <col min="16133" max="16133" width="23.140625" style="4" customWidth="1"/>
    <col min="16134" max="16134" width="22.42578125" style="4" customWidth="1"/>
    <col min="16135" max="16384" width="9.140625" style="4"/>
  </cols>
  <sheetData>
    <row r="1" spans="1:6" ht="106.5" customHeight="1">
      <c r="D1" s="46" t="s">
        <v>200</v>
      </c>
      <c r="E1" s="46"/>
    </row>
    <row r="3" spans="1:6" ht="66" customHeight="1">
      <c r="D3" s="46" t="s">
        <v>0</v>
      </c>
      <c r="E3" s="46"/>
    </row>
    <row r="4" spans="1:6" s="9" customFormat="1" ht="12.75" customHeight="1">
      <c r="A4" s="5"/>
      <c r="B4" s="6"/>
      <c r="C4" s="7"/>
      <c r="D4" s="8"/>
    </row>
    <row r="5" spans="1:6" s="7" customFormat="1" ht="18.75" customHeight="1">
      <c r="A5" s="47" t="s">
        <v>1</v>
      </c>
      <c r="B5" s="47"/>
      <c r="C5" s="47"/>
      <c r="D5" s="47"/>
      <c r="E5" s="47"/>
    </row>
    <row r="6" spans="1:6" s="7" customFormat="1" ht="18.75">
      <c r="A6" s="10"/>
      <c r="B6" s="11"/>
      <c r="C6" s="12"/>
      <c r="D6" s="48" t="s">
        <v>2</v>
      </c>
      <c r="E6" s="48"/>
    </row>
    <row r="7" spans="1:6" s="7" customFormat="1" ht="75">
      <c r="A7" s="13" t="s">
        <v>3</v>
      </c>
      <c r="B7" s="14" t="s">
        <v>4</v>
      </c>
      <c r="C7" s="15" t="s">
        <v>5</v>
      </c>
      <c r="D7" s="15" t="s">
        <v>6</v>
      </c>
      <c r="E7" s="16" t="s">
        <v>7</v>
      </c>
    </row>
    <row r="8" spans="1:6" s="7" customFormat="1" ht="18.75">
      <c r="A8" s="17">
        <v>1</v>
      </c>
      <c r="B8" s="18">
        <v>2</v>
      </c>
      <c r="C8" s="19">
        <v>3</v>
      </c>
      <c r="D8" s="20">
        <v>4</v>
      </c>
      <c r="E8" s="20">
        <v>5</v>
      </c>
    </row>
    <row r="9" spans="1:6" s="7" customFormat="1" ht="18.75">
      <c r="A9" s="21" t="s">
        <v>8</v>
      </c>
      <c r="B9" s="22" t="s">
        <v>9</v>
      </c>
      <c r="C9" s="23" t="s">
        <v>10</v>
      </c>
      <c r="D9" s="24">
        <v>70216.41015999997</v>
      </c>
      <c r="E9" s="25">
        <v>655998.47777</v>
      </c>
    </row>
    <row r="10" spans="1:6" s="7" customFormat="1" ht="18.75">
      <c r="A10" s="26"/>
      <c r="B10" s="15"/>
      <c r="C10" s="27" t="s">
        <v>11</v>
      </c>
      <c r="D10" s="28">
        <v>63910.799999999988</v>
      </c>
      <c r="E10" s="29">
        <v>582874.27</v>
      </c>
    </row>
    <row r="11" spans="1:6" s="7" customFormat="1" ht="18.75">
      <c r="A11" s="30" t="s">
        <v>12</v>
      </c>
      <c r="B11" s="15" t="s">
        <v>13</v>
      </c>
      <c r="C11" s="27" t="s">
        <v>14</v>
      </c>
      <c r="D11" s="28">
        <v>38991</v>
      </c>
      <c r="E11" s="29">
        <v>340609</v>
      </c>
    </row>
    <row r="12" spans="1:6" s="7" customFormat="1" ht="131.25">
      <c r="A12" s="30" t="s">
        <v>12</v>
      </c>
      <c r="B12" s="15" t="s">
        <v>15</v>
      </c>
      <c r="C12" s="27" t="s">
        <v>16</v>
      </c>
      <c r="D12" s="28">
        <v>33896.799999999988</v>
      </c>
      <c r="E12" s="29">
        <v>330560</v>
      </c>
      <c r="F12" s="31"/>
    </row>
    <row r="13" spans="1:6" s="7" customFormat="1" ht="168.75">
      <c r="A13" s="30" t="s">
        <v>12</v>
      </c>
      <c r="B13" s="15" t="s">
        <v>17</v>
      </c>
      <c r="C13" s="27" t="s">
        <v>18</v>
      </c>
      <c r="D13" s="28">
        <v>68.100000000000023</v>
      </c>
      <c r="E13" s="29">
        <v>1059</v>
      </c>
    </row>
    <row r="14" spans="1:6" s="7" customFormat="1" ht="75">
      <c r="A14" s="30" t="s">
        <v>12</v>
      </c>
      <c r="B14" s="15" t="s">
        <v>19</v>
      </c>
      <c r="C14" s="27" t="s">
        <v>20</v>
      </c>
      <c r="D14" s="28">
        <v>3338.1</v>
      </c>
      <c r="E14" s="29">
        <v>6990</v>
      </c>
    </row>
    <row r="15" spans="1:6" s="7" customFormat="1" ht="168.75">
      <c r="A15" s="30" t="s">
        <v>12</v>
      </c>
      <c r="B15" s="15" t="s">
        <v>21</v>
      </c>
      <c r="C15" s="27" t="s">
        <v>22</v>
      </c>
      <c r="D15" s="28">
        <v>1688</v>
      </c>
      <c r="E15" s="29">
        <v>2000</v>
      </c>
    </row>
    <row r="16" spans="1:6" s="7" customFormat="1" ht="56.25">
      <c r="A16" s="30" t="s">
        <v>23</v>
      </c>
      <c r="B16" s="6" t="s">
        <v>24</v>
      </c>
      <c r="C16" s="27" t="s">
        <v>25</v>
      </c>
      <c r="D16" s="28">
        <v>0</v>
      </c>
      <c r="E16" s="29">
        <v>13800.47</v>
      </c>
    </row>
    <row r="17" spans="1:5" s="7" customFormat="1" ht="18.75">
      <c r="A17" s="30" t="s">
        <v>12</v>
      </c>
      <c r="B17" s="15" t="s">
        <v>26</v>
      </c>
      <c r="C17" s="27" t="s">
        <v>27</v>
      </c>
      <c r="D17" s="28">
        <v>33584.399999999994</v>
      </c>
      <c r="E17" s="29">
        <v>173252.4</v>
      </c>
    </row>
    <row r="18" spans="1:5" s="7" customFormat="1" ht="37.5">
      <c r="A18" s="30" t="s">
        <v>12</v>
      </c>
      <c r="B18" s="15" t="s">
        <v>28</v>
      </c>
      <c r="C18" s="27" t="s">
        <v>29</v>
      </c>
      <c r="D18" s="28">
        <v>33631.100000000006</v>
      </c>
      <c r="E18" s="29">
        <v>166359.1</v>
      </c>
    </row>
    <row r="19" spans="1:5" s="7" customFormat="1" ht="37.5">
      <c r="A19" s="30" t="s">
        <v>12</v>
      </c>
      <c r="B19" s="15" t="s">
        <v>30</v>
      </c>
      <c r="C19" s="27" t="s">
        <v>31</v>
      </c>
      <c r="D19" s="28">
        <v>-50</v>
      </c>
      <c r="E19" s="29">
        <v>90</v>
      </c>
    </row>
    <row r="20" spans="1:5" s="7" customFormat="1" ht="18.75">
      <c r="A20" s="30" t="s">
        <v>12</v>
      </c>
      <c r="B20" s="15" t="s">
        <v>32</v>
      </c>
      <c r="C20" s="27" t="s">
        <v>33</v>
      </c>
      <c r="D20" s="28">
        <v>3.3</v>
      </c>
      <c r="E20" s="29">
        <v>203.3</v>
      </c>
    </row>
    <row r="21" spans="1:5" s="7" customFormat="1" ht="37.5">
      <c r="A21" s="30" t="s">
        <v>12</v>
      </c>
      <c r="B21" s="32" t="s">
        <v>34</v>
      </c>
      <c r="C21" s="27" t="s">
        <v>35</v>
      </c>
      <c r="D21" s="28">
        <v>0</v>
      </c>
      <c r="E21" s="29">
        <v>6600</v>
      </c>
    </row>
    <row r="22" spans="1:5" s="7" customFormat="1" ht="18.75">
      <c r="A22" s="30" t="s">
        <v>12</v>
      </c>
      <c r="B22" s="15" t="s">
        <v>36</v>
      </c>
      <c r="C22" s="27" t="s">
        <v>37</v>
      </c>
      <c r="D22" s="28">
        <v>-9141.0999999999985</v>
      </c>
      <c r="E22" s="29">
        <v>43791.9</v>
      </c>
    </row>
    <row r="23" spans="1:5" s="7" customFormat="1" ht="18.75">
      <c r="A23" s="30" t="s">
        <v>12</v>
      </c>
      <c r="B23" s="15" t="s">
        <v>38</v>
      </c>
      <c r="C23" s="27" t="s">
        <v>39</v>
      </c>
      <c r="D23" s="28">
        <v>-9141.0999999999985</v>
      </c>
      <c r="E23" s="29">
        <v>43791.9</v>
      </c>
    </row>
    <row r="24" spans="1:5" s="7" customFormat="1" ht="56.25">
      <c r="A24" s="30" t="s">
        <v>12</v>
      </c>
      <c r="B24" s="15" t="s">
        <v>40</v>
      </c>
      <c r="C24" s="27" t="s">
        <v>41</v>
      </c>
      <c r="D24" s="28">
        <v>745</v>
      </c>
      <c r="E24" s="29">
        <v>5392</v>
      </c>
    </row>
    <row r="25" spans="1:5" s="7" customFormat="1" ht="18.75">
      <c r="A25" s="30" t="s">
        <v>12</v>
      </c>
      <c r="B25" s="32" t="s">
        <v>42</v>
      </c>
      <c r="C25" s="27" t="s">
        <v>43</v>
      </c>
      <c r="D25" s="28">
        <v>745</v>
      </c>
      <c r="E25" s="29">
        <v>5392</v>
      </c>
    </row>
    <row r="26" spans="1:5" s="7" customFormat="1" ht="18.75">
      <c r="A26" s="30" t="s">
        <v>8</v>
      </c>
      <c r="B26" s="32" t="s">
        <v>44</v>
      </c>
      <c r="C26" s="27" t="s">
        <v>45</v>
      </c>
      <c r="D26" s="28">
        <v>-268.5</v>
      </c>
      <c r="E26" s="29">
        <v>6028.5</v>
      </c>
    </row>
    <row r="27" spans="1:5" s="7" customFormat="1" ht="75">
      <c r="A27" s="30" t="s">
        <v>12</v>
      </c>
      <c r="B27" s="15" t="s">
        <v>46</v>
      </c>
      <c r="C27" s="27" t="s">
        <v>47</v>
      </c>
      <c r="D27" s="28">
        <v>-88</v>
      </c>
      <c r="E27" s="29">
        <v>4912</v>
      </c>
    </row>
    <row r="28" spans="1:5" s="7" customFormat="1" ht="112.5">
      <c r="A28" s="30" t="s">
        <v>48</v>
      </c>
      <c r="B28" s="15" t="s">
        <v>49</v>
      </c>
      <c r="C28" s="27" t="s">
        <v>50</v>
      </c>
      <c r="D28" s="28">
        <v>-135.5</v>
      </c>
      <c r="E28" s="29">
        <v>1111.5</v>
      </c>
    </row>
    <row r="29" spans="1:5" s="33" customFormat="1" ht="56.25">
      <c r="A29" s="30" t="s">
        <v>48</v>
      </c>
      <c r="B29" s="32" t="s">
        <v>51</v>
      </c>
      <c r="C29" s="27" t="s">
        <v>52</v>
      </c>
      <c r="D29" s="28">
        <v>-45</v>
      </c>
      <c r="E29" s="29">
        <v>5</v>
      </c>
    </row>
    <row r="30" spans="1:5" s="33" customFormat="1" ht="18.75">
      <c r="A30" s="30"/>
      <c r="B30" s="15"/>
      <c r="C30" s="27" t="s">
        <v>53</v>
      </c>
      <c r="D30" s="28">
        <v>6305.6101599999965</v>
      </c>
      <c r="E30" s="29">
        <v>73124.207769999994</v>
      </c>
    </row>
    <row r="31" spans="1:5" s="33" customFormat="1" ht="56.25">
      <c r="A31" s="30" t="s">
        <v>48</v>
      </c>
      <c r="B31" s="15" t="s">
        <v>54</v>
      </c>
      <c r="C31" s="27" t="s">
        <v>55</v>
      </c>
      <c r="D31" s="28">
        <v>-3136.5880000000034</v>
      </c>
      <c r="E31" s="29">
        <v>20913.34</v>
      </c>
    </row>
    <row r="32" spans="1:5" s="33" customFormat="1" ht="168.75">
      <c r="A32" s="30" t="s">
        <v>48</v>
      </c>
      <c r="B32" s="15" t="s">
        <v>56</v>
      </c>
      <c r="C32" s="27" t="s">
        <v>57</v>
      </c>
      <c r="D32" s="28">
        <v>-355.6</v>
      </c>
      <c r="E32" s="29">
        <v>20275.099999999999</v>
      </c>
    </row>
    <row r="33" spans="1:5" s="7" customFormat="1" ht="131.25">
      <c r="A33" s="30" t="s">
        <v>48</v>
      </c>
      <c r="B33" s="15" t="s">
        <v>58</v>
      </c>
      <c r="C33" s="27" t="s">
        <v>59</v>
      </c>
      <c r="D33" s="28">
        <v>-1310</v>
      </c>
      <c r="E33" s="29">
        <v>0</v>
      </c>
    </row>
    <row r="34" spans="1:5" s="7" customFormat="1" ht="112.5">
      <c r="A34" s="30" t="s">
        <v>48</v>
      </c>
      <c r="B34" s="15" t="s">
        <v>60</v>
      </c>
      <c r="C34" s="27" t="s">
        <v>61</v>
      </c>
      <c r="D34" s="28">
        <v>57.412000000000006</v>
      </c>
      <c r="E34" s="29">
        <v>138.74</v>
      </c>
    </row>
    <row r="35" spans="1:5" s="7" customFormat="1" ht="131.25">
      <c r="A35" s="30" t="s">
        <v>48</v>
      </c>
      <c r="B35" s="15" t="s">
        <v>62</v>
      </c>
      <c r="C35" s="27" t="s">
        <v>59</v>
      </c>
      <c r="D35" s="28">
        <v>-0.4</v>
      </c>
      <c r="E35" s="29">
        <v>32</v>
      </c>
    </row>
    <row r="36" spans="1:5" s="7" customFormat="1" ht="93.75">
      <c r="A36" s="30" t="s">
        <v>48</v>
      </c>
      <c r="B36" s="15" t="s">
        <v>63</v>
      </c>
      <c r="C36" s="27" t="s">
        <v>64</v>
      </c>
      <c r="D36" s="28">
        <v>-1379.5</v>
      </c>
      <c r="E36" s="29">
        <v>17.399999999999999</v>
      </c>
    </row>
    <row r="37" spans="1:5" s="7" customFormat="1" ht="131.25">
      <c r="A37" s="30" t="s">
        <v>48</v>
      </c>
      <c r="B37" s="15" t="s">
        <v>65</v>
      </c>
      <c r="C37" s="27" t="s">
        <v>66</v>
      </c>
      <c r="D37" s="28">
        <v>-148.5</v>
      </c>
      <c r="E37" s="29">
        <v>450.1</v>
      </c>
    </row>
    <row r="38" spans="1:5" s="7" customFormat="1" ht="37.5">
      <c r="A38" s="30" t="s">
        <v>67</v>
      </c>
      <c r="B38" s="26" t="s">
        <v>68</v>
      </c>
      <c r="C38" s="27" t="s">
        <v>69</v>
      </c>
      <c r="D38" s="28">
        <v>367.60000000000036</v>
      </c>
      <c r="E38" s="29">
        <v>3002.51</v>
      </c>
    </row>
    <row r="39" spans="1:5" s="7" customFormat="1" ht="37.5">
      <c r="A39" s="30" t="s">
        <v>8</v>
      </c>
      <c r="B39" s="26" t="s">
        <v>70</v>
      </c>
      <c r="C39" s="27" t="s">
        <v>71</v>
      </c>
      <c r="D39" s="28">
        <v>87.078200000000024</v>
      </c>
      <c r="E39" s="29">
        <v>198.74981000000002</v>
      </c>
    </row>
    <row r="40" spans="1:5" s="7" customFormat="1" ht="56.25">
      <c r="A40" s="30" t="s">
        <v>72</v>
      </c>
      <c r="B40" s="26" t="s">
        <v>73</v>
      </c>
      <c r="C40" s="27" t="s">
        <v>74</v>
      </c>
      <c r="D40" s="28">
        <v>27.198599999999999</v>
      </c>
      <c r="E40" s="29">
        <v>27.198599999999999</v>
      </c>
    </row>
    <row r="41" spans="1:5" s="7" customFormat="1" ht="56.25">
      <c r="A41" s="30" t="s">
        <v>48</v>
      </c>
      <c r="B41" s="26" t="s">
        <v>75</v>
      </c>
      <c r="C41" s="27" t="s">
        <v>76</v>
      </c>
      <c r="D41" s="28">
        <v>62.97</v>
      </c>
      <c r="E41" s="29">
        <v>62.97</v>
      </c>
    </row>
    <row r="42" spans="1:5" s="7" customFormat="1" ht="37.5">
      <c r="A42" s="30" t="s">
        <v>77</v>
      </c>
      <c r="B42" s="26" t="s">
        <v>78</v>
      </c>
      <c r="C42" s="27" t="s">
        <v>79</v>
      </c>
      <c r="D42" s="28">
        <v>0.68</v>
      </c>
      <c r="E42" s="29">
        <v>0.68</v>
      </c>
    </row>
    <row r="43" spans="1:5" s="7" customFormat="1" ht="37.5">
      <c r="A43" s="30" t="s">
        <v>72</v>
      </c>
      <c r="B43" s="26" t="s">
        <v>78</v>
      </c>
      <c r="C43" s="27" t="s">
        <v>79</v>
      </c>
      <c r="D43" s="28">
        <v>-3.7703999999999951</v>
      </c>
      <c r="E43" s="29">
        <v>107.90121000000001</v>
      </c>
    </row>
    <row r="44" spans="1:5" s="34" customFormat="1" ht="37.5">
      <c r="A44" s="30" t="s">
        <v>48</v>
      </c>
      <c r="B44" s="15" t="s">
        <v>80</v>
      </c>
      <c r="C44" s="27" t="s">
        <v>81</v>
      </c>
      <c r="D44" s="28">
        <v>8179.2280000000028</v>
      </c>
      <c r="E44" s="29">
        <v>45201.828000000001</v>
      </c>
    </row>
    <row r="45" spans="1:5" s="34" customFormat="1" ht="150">
      <c r="A45" s="30" t="s">
        <v>48</v>
      </c>
      <c r="B45" s="15" t="s">
        <v>82</v>
      </c>
      <c r="C45" s="27" t="s">
        <v>83</v>
      </c>
      <c r="D45" s="28">
        <v>652</v>
      </c>
      <c r="E45" s="29">
        <v>652</v>
      </c>
    </row>
    <row r="46" spans="1:5" s="34" customFormat="1" ht="93.75">
      <c r="A46" s="30" t="s">
        <v>48</v>
      </c>
      <c r="B46" s="15" t="s">
        <v>84</v>
      </c>
      <c r="C46" s="27" t="s">
        <v>85</v>
      </c>
      <c r="D46" s="28">
        <v>8056.9180000000015</v>
      </c>
      <c r="E46" s="29">
        <v>25338.718000000001</v>
      </c>
    </row>
    <row r="47" spans="1:5" s="34" customFormat="1" ht="93.75">
      <c r="A47" s="30" t="s">
        <v>48</v>
      </c>
      <c r="B47" s="15" t="s">
        <v>86</v>
      </c>
      <c r="C47" s="27" t="s">
        <v>87</v>
      </c>
      <c r="D47" s="28">
        <v>-450.99</v>
      </c>
      <c r="E47" s="29">
        <v>18137.61</v>
      </c>
    </row>
    <row r="48" spans="1:5" s="34" customFormat="1" ht="168.75">
      <c r="A48" s="30" t="s">
        <v>48</v>
      </c>
      <c r="B48" s="15" t="s">
        <v>88</v>
      </c>
      <c r="C48" s="27" t="s">
        <v>89</v>
      </c>
      <c r="D48" s="28">
        <v>-78.700000000000045</v>
      </c>
      <c r="E48" s="29">
        <v>1073.5</v>
      </c>
    </row>
    <row r="49" spans="1:5" s="34" customFormat="1" ht="18.75">
      <c r="A49" s="30" t="s">
        <v>8</v>
      </c>
      <c r="B49" s="15" t="s">
        <v>90</v>
      </c>
      <c r="C49" s="27" t="s">
        <v>91</v>
      </c>
      <c r="D49" s="28">
        <v>808.29196000000002</v>
      </c>
      <c r="E49" s="29">
        <v>3807.7799599999998</v>
      </c>
    </row>
    <row r="50" spans="1:5" s="34" customFormat="1" ht="18.75">
      <c r="A50" s="35" t="s">
        <v>92</v>
      </c>
      <c r="B50" s="22" t="s">
        <v>93</v>
      </c>
      <c r="C50" s="23" t="s">
        <v>94</v>
      </c>
      <c r="D50" s="24">
        <f>95463.37018+3.60326</f>
        <v>95466.973440000002</v>
      </c>
      <c r="E50" s="25">
        <f>1001980.23181+3.60326</f>
        <v>1001983.83507</v>
      </c>
    </row>
    <row r="51" spans="1:5" s="34" customFormat="1" ht="56.25">
      <c r="A51" s="30" t="s">
        <v>92</v>
      </c>
      <c r="B51" s="15" t="s">
        <v>95</v>
      </c>
      <c r="C51" s="27" t="s">
        <v>96</v>
      </c>
      <c r="D51" s="28">
        <f>95363.37018+3.60326</f>
        <v>95366.973440000002</v>
      </c>
      <c r="E51" s="29">
        <f>1001880.23181+3.60326</f>
        <v>1001883.83507</v>
      </c>
    </row>
    <row r="52" spans="1:5" ht="37.5">
      <c r="A52" s="30" t="s">
        <v>92</v>
      </c>
      <c r="B52" s="15" t="s">
        <v>97</v>
      </c>
      <c r="C52" s="27" t="s">
        <v>98</v>
      </c>
      <c r="D52" s="28">
        <v>0</v>
      </c>
      <c r="E52" s="29">
        <v>132312.1</v>
      </c>
    </row>
    <row r="53" spans="1:5" ht="37.5">
      <c r="A53" s="30" t="s">
        <v>92</v>
      </c>
      <c r="B53" s="15" t="s">
        <v>99</v>
      </c>
      <c r="C53" s="27" t="s">
        <v>100</v>
      </c>
      <c r="D53" s="28">
        <v>0</v>
      </c>
      <c r="E53" s="29">
        <v>127112.1</v>
      </c>
    </row>
    <row r="54" spans="1:5" ht="56.25">
      <c r="A54" s="30" t="s">
        <v>92</v>
      </c>
      <c r="B54" s="15" t="s">
        <v>101</v>
      </c>
      <c r="C54" s="27" t="s">
        <v>102</v>
      </c>
      <c r="D54" s="28">
        <v>0</v>
      </c>
      <c r="E54" s="29">
        <v>5200</v>
      </c>
    </row>
    <row r="55" spans="1:5" ht="56.25">
      <c r="A55" s="30" t="s">
        <v>92</v>
      </c>
      <c r="B55" s="15" t="s">
        <v>103</v>
      </c>
      <c r="C55" s="27" t="s">
        <v>104</v>
      </c>
      <c r="D55" s="28">
        <v>39330.41087</v>
      </c>
      <c r="E55" s="29">
        <v>192820.31901000001</v>
      </c>
    </row>
    <row r="56" spans="1:5" ht="56.25">
      <c r="A56" s="30" t="s">
        <v>92</v>
      </c>
      <c r="B56" s="15" t="s">
        <v>105</v>
      </c>
      <c r="C56" s="27" t="s">
        <v>106</v>
      </c>
      <c r="D56" s="28">
        <v>0</v>
      </c>
      <c r="E56" s="29">
        <v>4000</v>
      </c>
    </row>
    <row r="57" spans="1:5" ht="112.5">
      <c r="A57" s="30" t="s">
        <v>92</v>
      </c>
      <c r="B57" s="15" t="s">
        <v>107</v>
      </c>
      <c r="C57" s="27" t="s">
        <v>108</v>
      </c>
      <c r="D57" s="28">
        <v>0</v>
      </c>
      <c r="E57" s="29">
        <v>1341.0543500000001</v>
      </c>
    </row>
    <row r="58" spans="1:5" ht="131.25">
      <c r="A58" s="30" t="s">
        <v>92</v>
      </c>
      <c r="B58" s="15" t="s">
        <v>109</v>
      </c>
      <c r="C58" s="27" t="s">
        <v>110</v>
      </c>
      <c r="D58" s="28">
        <v>36042.525249999999</v>
      </c>
      <c r="E58" s="29">
        <f>36038.92199+3.60326</f>
        <v>36042.525250000006</v>
      </c>
    </row>
    <row r="59" spans="1:5" ht="93.75">
      <c r="A59" s="30" t="s">
        <v>92</v>
      </c>
      <c r="B59" s="15" t="s">
        <v>111</v>
      </c>
      <c r="C59" s="27" t="s">
        <v>112</v>
      </c>
      <c r="D59" s="28">
        <v>0</v>
      </c>
      <c r="E59" s="29">
        <v>23830.231169999999</v>
      </c>
    </row>
    <row r="60" spans="1:5" ht="93.75">
      <c r="A60" s="30" t="s">
        <v>92</v>
      </c>
      <c r="B60" s="15" t="s">
        <v>113</v>
      </c>
      <c r="C60" s="27" t="s">
        <v>114</v>
      </c>
      <c r="D60" s="28">
        <v>0</v>
      </c>
      <c r="E60" s="29">
        <v>768.30816000000004</v>
      </c>
    </row>
    <row r="61" spans="1:5" ht="56.25">
      <c r="A61" s="30" t="s">
        <v>92</v>
      </c>
      <c r="B61" s="15" t="s">
        <v>115</v>
      </c>
      <c r="C61" s="27" t="s">
        <v>116</v>
      </c>
      <c r="D61" s="28">
        <v>-12.52525</v>
      </c>
      <c r="E61" s="29">
        <v>1503.5225499999999</v>
      </c>
    </row>
    <row r="62" spans="1:5" ht="75">
      <c r="A62" s="30" t="s">
        <v>92</v>
      </c>
      <c r="B62" s="15" t="s">
        <v>117</v>
      </c>
      <c r="C62" s="27" t="s">
        <v>118</v>
      </c>
      <c r="D62" s="28">
        <v>0</v>
      </c>
      <c r="E62" s="29">
        <v>337.24905000000001</v>
      </c>
    </row>
    <row r="63" spans="1:5" ht="37.5">
      <c r="A63" s="30" t="s">
        <v>92</v>
      </c>
      <c r="B63" s="15" t="s">
        <v>119</v>
      </c>
      <c r="C63" s="27" t="s">
        <v>120</v>
      </c>
      <c r="D63" s="28">
        <v>0</v>
      </c>
      <c r="E63" s="29">
        <v>134.72710000000001</v>
      </c>
    </row>
    <row r="64" spans="1:5" ht="56.25">
      <c r="A64" s="30" t="s">
        <v>92</v>
      </c>
      <c r="B64" s="15" t="s">
        <v>121</v>
      </c>
      <c r="C64" s="27" t="s">
        <v>122</v>
      </c>
      <c r="D64" s="28">
        <v>0</v>
      </c>
      <c r="E64" s="29">
        <v>266.67838</v>
      </c>
    </row>
    <row r="65" spans="1:5" ht="56.25">
      <c r="A65" s="30" t="s">
        <v>92</v>
      </c>
      <c r="B65" s="15" t="s">
        <v>123</v>
      </c>
      <c r="C65" s="27" t="s">
        <v>124</v>
      </c>
      <c r="D65" s="28">
        <v>-5197.5522800000035</v>
      </c>
      <c r="E65" s="29">
        <v>70004.972970000003</v>
      </c>
    </row>
    <row r="66" spans="1:5" ht="37.5">
      <c r="A66" s="30" t="s">
        <v>92</v>
      </c>
      <c r="B66" s="15" t="s">
        <v>125</v>
      </c>
      <c r="C66" s="27" t="s">
        <v>126</v>
      </c>
      <c r="D66" s="28">
        <v>8497.9631499999959</v>
      </c>
      <c r="E66" s="29">
        <v>54591.050029999999</v>
      </c>
    </row>
    <row r="67" spans="1:5" ht="75">
      <c r="A67" s="30"/>
      <c r="B67" s="15"/>
      <c r="C67" s="27" t="s">
        <v>127</v>
      </c>
      <c r="D67" s="28">
        <v>406.5</v>
      </c>
      <c r="E67" s="29">
        <v>2333.9</v>
      </c>
    </row>
    <row r="68" spans="1:5" ht="93.75">
      <c r="A68" s="30"/>
      <c r="B68" s="15"/>
      <c r="C68" s="27" t="s">
        <v>128</v>
      </c>
      <c r="D68" s="28">
        <v>2.6631499999999999</v>
      </c>
      <c r="E68" s="36">
        <v>11.66315</v>
      </c>
    </row>
    <row r="69" spans="1:5" ht="93.75">
      <c r="A69" s="30"/>
      <c r="B69" s="15"/>
      <c r="C69" s="37" t="s">
        <v>129</v>
      </c>
      <c r="D69" s="28">
        <v>0</v>
      </c>
      <c r="E69" s="29">
        <v>18064.2</v>
      </c>
    </row>
    <row r="70" spans="1:5" ht="112.5">
      <c r="A70" s="30"/>
      <c r="B70" s="15"/>
      <c r="C70" s="37" t="s">
        <v>130</v>
      </c>
      <c r="D70" s="28">
        <v>0</v>
      </c>
      <c r="E70" s="29">
        <v>1763.9</v>
      </c>
    </row>
    <row r="71" spans="1:5" ht="93.75">
      <c r="A71" s="30"/>
      <c r="B71" s="15"/>
      <c r="C71" s="37" t="s">
        <v>131</v>
      </c>
      <c r="D71" s="28">
        <v>1715</v>
      </c>
      <c r="E71" s="29">
        <v>5715</v>
      </c>
    </row>
    <row r="72" spans="1:5" ht="131.25">
      <c r="A72" s="30"/>
      <c r="B72" s="15"/>
      <c r="C72" s="37" t="s">
        <v>132</v>
      </c>
      <c r="D72" s="28">
        <v>0</v>
      </c>
      <c r="E72" s="29">
        <v>28</v>
      </c>
    </row>
    <row r="73" spans="1:5" ht="168.75">
      <c r="A73" s="30"/>
      <c r="B73" s="15"/>
      <c r="C73" s="27" t="s">
        <v>133</v>
      </c>
      <c r="D73" s="28">
        <v>1785</v>
      </c>
      <c r="E73" s="29">
        <v>6175.1</v>
      </c>
    </row>
    <row r="74" spans="1:5" ht="75">
      <c r="A74" s="30"/>
      <c r="B74" s="15"/>
      <c r="C74" s="27" t="s">
        <v>134</v>
      </c>
      <c r="D74" s="28">
        <v>0</v>
      </c>
      <c r="E74" s="29">
        <v>6800.4868800000004</v>
      </c>
    </row>
    <row r="75" spans="1:5" ht="93.75">
      <c r="A75" s="30"/>
      <c r="B75" s="15"/>
      <c r="C75" s="27" t="s">
        <v>135</v>
      </c>
      <c r="D75" s="28">
        <v>1032.4000000000001</v>
      </c>
      <c r="E75" s="29">
        <v>1032.4000000000001</v>
      </c>
    </row>
    <row r="76" spans="1:5" ht="56.25">
      <c r="A76" s="30"/>
      <c r="B76" s="15"/>
      <c r="C76" s="27" t="s">
        <v>136</v>
      </c>
      <c r="D76" s="28">
        <v>1181.4000000000001</v>
      </c>
      <c r="E76" s="29">
        <v>1181.4000000000001</v>
      </c>
    </row>
    <row r="77" spans="1:5" ht="56.25">
      <c r="A77" s="30"/>
      <c r="B77" s="15"/>
      <c r="C77" s="27" t="s">
        <v>137</v>
      </c>
      <c r="D77" s="28">
        <v>2375</v>
      </c>
      <c r="E77" s="29">
        <v>5985</v>
      </c>
    </row>
    <row r="78" spans="1:5" ht="206.25">
      <c r="A78" s="30"/>
      <c r="B78" s="15"/>
      <c r="C78" s="27" t="s">
        <v>138</v>
      </c>
      <c r="D78" s="28">
        <v>0</v>
      </c>
      <c r="E78" s="29">
        <v>5500</v>
      </c>
    </row>
    <row r="79" spans="1:5" ht="37.5">
      <c r="A79" s="30" t="s">
        <v>92</v>
      </c>
      <c r="B79" s="15" t="s">
        <v>139</v>
      </c>
      <c r="C79" s="27" t="s">
        <v>140</v>
      </c>
      <c r="D79" s="28">
        <v>43334.3</v>
      </c>
      <c r="E79" s="29">
        <v>458023.43199999991</v>
      </c>
    </row>
    <row r="80" spans="1:5" ht="56.25">
      <c r="A80" s="30" t="s">
        <v>92</v>
      </c>
      <c r="B80" s="15" t="s">
        <v>141</v>
      </c>
      <c r="C80" s="38" t="s">
        <v>142</v>
      </c>
      <c r="D80" s="28">
        <v>43138.3</v>
      </c>
      <c r="E80" s="29">
        <v>449630.6999999999</v>
      </c>
    </row>
    <row r="81" spans="1:5" ht="112.5">
      <c r="A81" s="30"/>
      <c r="B81" s="15"/>
      <c r="C81" s="27" t="s">
        <v>143</v>
      </c>
      <c r="D81" s="28">
        <v>0</v>
      </c>
      <c r="E81" s="29">
        <v>14151</v>
      </c>
    </row>
    <row r="82" spans="1:5" ht="225">
      <c r="A82" s="30"/>
      <c r="B82" s="15"/>
      <c r="C82" s="39" t="s">
        <v>144</v>
      </c>
      <c r="D82" s="28">
        <v>40449</v>
      </c>
      <c r="E82" s="29">
        <v>381036.5</v>
      </c>
    </row>
    <row r="83" spans="1:5" ht="75">
      <c r="A83" s="30"/>
      <c r="B83" s="15"/>
      <c r="C83" s="40" t="s">
        <v>145</v>
      </c>
      <c r="D83" s="28">
        <v>69.900000000000006</v>
      </c>
      <c r="E83" s="29">
        <v>2676</v>
      </c>
    </row>
    <row r="84" spans="1:5" ht="225">
      <c r="A84" s="30"/>
      <c r="B84" s="15"/>
      <c r="C84" s="39" t="s">
        <v>146</v>
      </c>
      <c r="D84" s="28">
        <v>1777.5</v>
      </c>
      <c r="E84" s="29">
        <v>14449.6</v>
      </c>
    </row>
    <row r="85" spans="1:5" ht="150">
      <c r="A85" s="30"/>
      <c r="B85" s="15"/>
      <c r="C85" s="39" t="s">
        <v>147</v>
      </c>
      <c r="D85" s="28">
        <v>49.299999999999955</v>
      </c>
      <c r="E85" s="29">
        <v>1489.5</v>
      </c>
    </row>
    <row r="86" spans="1:5" ht="75">
      <c r="A86" s="30"/>
      <c r="B86" s="15"/>
      <c r="C86" s="41" t="s">
        <v>148</v>
      </c>
      <c r="D86" s="28">
        <v>-289.29999999999995</v>
      </c>
      <c r="E86" s="29">
        <v>1578.3</v>
      </c>
    </row>
    <row r="87" spans="1:5" ht="187.5">
      <c r="A87" s="30"/>
      <c r="B87" s="15"/>
      <c r="C87" s="40" t="s">
        <v>149</v>
      </c>
      <c r="D87" s="28">
        <v>-47.4</v>
      </c>
      <c r="E87" s="29">
        <v>0</v>
      </c>
    </row>
    <row r="88" spans="1:5" ht="75">
      <c r="A88" s="30"/>
      <c r="B88" s="15"/>
      <c r="C88" s="39" t="s">
        <v>150</v>
      </c>
      <c r="D88" s="28">
        <v>11.6</v>
      </c>
      <c r="E88" s="29">
        <v>2203.3000000000002</v>
      </c>
    </row>
    <row r="89" spans="1:5" ht="75">
      <c r="A89" s="30"/>
      <c r="B89" s="15"/>
      <c r="C89" s="40" t="s">
        <v>151</v>
      </c>
      <c r="D89" s="28">
        <v>85.299999999999955</v>
      </c>
      <c r="E89" s="29">
        <v>1200.3</v>
      </c>
    </row>
    <row r="90" spans="1:5" ht="112.5">
      <c r="A90" s="30"/>
      <c r="B90" s="15"/>
      <c r="C90" s="39" t="s">
        <v>152</v>
      </c>
      <c r="D90" s="28">
        <v>14.300000000000011</v>
      </c>
      <c r="E90" s="29">
        <v>193</v>
      </c>
    </row>
    <row r="91" spans="1:5" ht="150">
      <c r="A91" s="30"/>
      <c r="B91" s="15"/>
      <c r="C91" s="39" t="s">
        <v>153</v>
      </c>
      <c r="D91" s="28">
        <v>10.900000000000006</v>
      </c>
      <c r="E91" s="29">
        <v>149.1</v>
      </c>
    </row>
    <row r="92" spans="1:5" ht="56.25">
      <c r="A92" s="30"/>
      <c r="B92" s="15"/>
      <c r="C92" s="42" t="s">
        <v>154</v>
      </c>
      <c r="D92" s="28">
        <v>7.2</v>
      </c>
      <c r="E92" s="29">
        <v>151.19999999999999</v>
      </c>
    </row>
    <row r="93" spans="1:5" ht="112.5">
      <c r="A93" s="30"/>
      <c r="B93" s="15"/>
      <c r="C93" s="39" t="s">
        <v>155</v>
      </c>
      <c r="D93" s="28">
        <v>0</v>
      </c>
      <c r="E93" s="29">
        <v>0.1</v>
      </c>
    </row>
    <row r="94" spans="1:5" ht="131.25">
      <c r="A94" s="30"/>
      <c r="B94" s="15"/>
      <c r="C94" s="39" t="s">
        <v>156</v>
      </c>
      <c r="D94" s="28">
        <v>1000</v>
      </c>
      <c r="E94" s="29">
        <v>30352.799999999999</v>
      </c>
    </row>
    <row r="95" spans="1:5" ht="131.25">
      <c r="A95" s="30" t="s">
        <v>92</v>
      </c>
      <c r="B95" s="15" t="s">
        <v>157</v>
      </c>
      <c r="C95" s="27" t="s">
        <v>158</v>
      </c>
      <c r="D95" s="28">
        <v>196</v>
      </c>
      <c r="E95" s="29">
        <v>5810</v>
      </c>
    </row>
    <row r="96" spans="1:5" ht="93.75">
      <c r="A96" s="30" t="s">
        <v>92</v>
      </c>
      <c r="B96" s="15" t="s">
        <v>159</v>
      </c>
      <c r="C96" s="27" t="s">
        <v>160</v>
      </c>
      <c r="D96" s="28">
        <v>0</v>
      </c>
      <c r="E96" s="29">
        <v>191</v>
      </c>
    </row>
    <row r="97" spans="1:5" ht="112.5">
      <c r="A97" s="30" t="s">
        <v>92</v>
      </c>
      <c r="B97" s="15" t="s">
        <v>161</v>
      </c>
      <c r="C97" s="27" t="s">
        <v>162</v>
      </c>
      <c r="D97" s="28">
        <v>0</v>
      </c>
      <c r="E97" s="29">
        <v>2391.732</v>
      </c>
    </row>
    <row r="98" spans="1:5" ht="18.75">
      <c r="A98" s="30" t="s">
        <v>92</v>
      </c>
      <c r="B98" s="15" t="s">
        <v>163</v>
      </c>
      <c r="C98" s="27" t="s">
        <v>164</v>
      </c>
      <c r="D98" s="28">
        <v>12702.262569999992</v>
      </c>
      <c r="E98" s="29">
        <v>218727.98406000002</v>
      </c>
    </row>
    <row r="99" spans="1:5" ht="112.5">
      <c r="A99" s="30" t="s">
        <v>92</v>
      </c>
      <c r="B99" s="15" t="s">
        <v>165</v>
      </c>
      <c r="C99" s="27" t="s">
        <v>166</v>
      </c>
      <c r="D99" s="28">
        <v>0</v>
      </c>
      <c r="E99" s="29">
        <v>1701.1764000000001</v>
      </c>
    </row>
    <row r="100" spans="1:5" ht="112.5">
      <c r="A100" s="30" t="s">
        <v>92</v>
      </c>
      <c r="B100" s="15" t="s">
        <v>167</v>
      </c>
      <c r="C100" s="27" t="s">
        <v>168</v>
      </c>
      <c r="D100" s="28">
        <v>754.4</v>
      </c>
      <c r="E100" s="29">
        <v>24496</v>
      </c>
    </row>
    <row r="101" spans="1:5" ht="112.5">
      <c r="A101" s="30" t="s">
        <v>92</v>
      </c>
      <c r="B101" s="15" t="s">
        <v>169</v>
      </c>
      <c r="C101" s="27" t="s">
        <v>170</v>
      </c>
      <c r="D101" s="28">
        <v>15051.90664999999</v>
      </c>
      <c r="E101" s="29">
        <v>155102.20074</v>
      </c>
    </row>
    <row r="102" spans="1:5" ht="112.5">
      <c r="A102" s="30" t="s">
        <v>92</v>
      </c>
      <c r="B102" s="15" t="s">
        <v>171</v>
      </c>
      <c r="C102" s="27" t="s">
        <v>172</v>
      </c>
      <c r="D102" s="28">
        <v>-1936.1597699999984</v>
      </c>
      <c r="E102" s="29">
        <v>33063.840230000002</v>
      </c>
    </row>
    <row r="103" spans="1:5" ht="112.5">
      <c r="A103" s="30" t="s">
        <v>92</v>
      </c>
      <c r="B103" s="15" t="s">
        <v>173</v>
      </c>
      <c r="C103" s="27" t="s">
        <v>174</v>
      </c>
      <c r="D103" s="28">
        <v>-1167.8843100000004</v>
      </c>
      <c r="E103" s="29">
        <v>3630.16669</v>
      </c>
    </row>
    <row r="104" spans="1:5" ht="93.75">
      <c r="A104" s="30" t="s">
        <v>92</v>
      </c>
      <c r="B104" s="15" t="s">
        <v>175</v>
      </c>
      <c r="C104" s="27" t="s">
        <v>176</v>
      </c>
      <c r="D104" s="28">
        <v>0</v>
      </c>
      <c r="E104" s="29">
        <v>734.6</v>
      </c>
    </row>
    <row r="105" spans="1:5" ht="18.75">
      <c r="A105" s="30" t="s">
        <v>92</v>
      </c>
      <c r="B105" s="15" t="s">
        <v>177</v>
      </c>
      <c r="C105" s="27" t="s">
        <v>178</v>
      </c>
      <c r="D105" s="28">
        <v>100</v>
      </c>
      <c r="E105" s="28">
        <v>100</v>
      </c>
    </row>
    <row r="106" spans="1:5" ht="37.5">
      <c r="A106" s="30" t="s">
        <v>92</v>
      </c>
      <c r="B106" s="15" t="s">
        <v>179</v>
      </c>
      <c r="C106" s="27" t="s">
        <v>180</v>
      </c>
      <c r="D106" s="28">
        <v>100</v>
      </c>
      <c r="E106" s="28">
        <v>100</v>
      </c>
    </row>
    <row r="107" spans="1:5" ht="18.75">
      <c r="A107" s="43"/>
      <c r="B107" s="44"/>
      <c r="C107" s="23" t="s">
        <v>181</v>
      </c>
      <c r="D107" s="24">
        <f>165679.78034+3.60326</f>
        <v>165683.3836</v>
      </c>
      <c r="E107" s="25">
        <f>1657978.70958+3.60326</f>
        <v>1657982.31284</v>
      </c>
    </row>
    <row r="108" spans="1:5" ht="56.25">
      <c r="A108" s="30" t="s">
        <v>77</v>
      </c>
      <c r="B108" s="15" t="s">
        <v>182</v>
      </c>
      <c r="C108" s="27" t="s">
        <v>183</v>
      </c>
      <c r="D108" s="28">
        <v>0</v>
      </c>
      <c r="E108" s="29">
        <v>1862.4972399999999</v>
      </c>
    </row>
    <row r="109" spans="1:5" ht="56.25">
      <c r="A109" s="30" t="s">
        <v>72</v>
      </c>
      <c r="B109" s="15" t="s">
        <v>182</v>
      </c>
      <c r="C109" s="27" t="s">
        <v>183</v>
      </c>
      <c r="D109" s="28">
        <v>6957.8705000000009</v>
      </c>
      <c r="E109" s="29">
        <v>10209.766250000001</v>
      </c>
    </row>
    <row r="110" spans="1:5" ht="56.25">
      <c r="A110" s="30" t="s">
        <v>48</v>
      </c>
      <c r="B110" s="15" t="s">
        <v>184</v>
      </c>
      <c r="C110" s="27" t="s">
        <v>185</v>
      </c>
      <c r="D110" s="28">
        <v>35</v>
      </c>
      <c r="E110" s="29">
        <v>4093.4040399999999</v>
      </c>
    </row>
    <row r="111" spans="1:5" ht="56.25">
      <c r="A111" s="30" t="s">
        <v>48</v>
      </c>
      <c r="B111" s="15" t="s">
        <v>186</v>
      </c>
      <c r="C111" s="27" t="s">
        <v>187</v>
      </c>
      <c r="D111" s="28">
        <v>11.212059999999999</v>
      </c>
      <c r="E111" s="29">
        <v>1364.18245</v>
      </c>
    </row>
    <row r="112" spans="1:5" ht="93.75">
      <c r="A112" s="30" t="s">
        <v>92</v>
      </c>
      <c r="B112" s="15" t="s">
        <v>188</v>
      </c>
      <c r="C112" s="27" t="s">
        <v>189</v>
      </c>
      <c r="D112" s="28">
        <v>0</v>
      </c>
      <c r="E112" s="29">
        <v>1918.0341000000001</v>
      </c>
    </row>
    <row r="113" spans="1:5" ht="112.5">
      <c r="A113" s="30" t="s">
        <v>92</v>
      </c>
      <c r="B113" s="15" t="s">
        <v>190</v>
      </c>
      <c r="C113" s="27" t="s">
        <v>191</v>
      </c>
      <c r="D113" s="28">
        <v>-6957.8705</v>
      </c>
      <c r="E113" s="29">
        <v>-6957.8705</v>
      </c>
    </row>
    <row r="114" spans="1:5" ht="112.5">
      <c r="A114" s="30" t="s">
        <v>92</v>
      </c>
      <c r="B114" s="15" t="s">
        <v>192</v>
      </c>
      <c r="C114" s="27" t="s">
        <v>193</v>
      </c>
      <c r="D114" s="28">
        <v>0</v>
      </c>
      <c r="E114" s="29">
        <v>-1728.0197000000001</v>
      </c>
    </row>
    <row r="115" spans="1:5" ht="112.5">
      <c r="A115" s="30" t="s">
        <v>92</v>
      </c>
      <c r="B115" s="15" t="s">
        <v>194</v>
      </c>
      <c r="C115" s="27" t="s">
        <v>195</v>
      </c>
      <c r="D115" s="28">
        <v>0</v>
      </c>
      <c r="E115" s="29">
        <v>-1332.0930000000001</v>
      </c>
    </row>
    <row r="116" spans="1:5" ht="112.5">
      <c r="A116" s="30" t="s">
        <v>92</v>
      </c>
      <c r="B116" s="15" t="s">
        <v>196</v>
      </c>
      <c r="C116" s="27" t="s">
        <v>197</v>
      </c>
      <c r="D116" s="28">
        <v>-11.212059999999999</v>
      </c>
      <c r="E116" s="29">
        <v>-11.212059999999999</v>
      </c>
    </row>
    <row r="117" spans="1:5" ht="75">
      <c r="A117" s="30" t="s">
        <v>92</v>
      </c>
      <c r="B117" s="15" t="s">
        <v>198</v>
      </c>
      <c r="C117" s="27" t="s">
        <v>199</v>
      </c>
      <c r="D117" s="28">
        <v>0</v>
      </c>
      <c r="E117" s="29">
        <v>-12418.289280000001</v>
      </c>
    </row>
    <row r="118" spans="1:5" ht="18.75">
      <c r="A118" s="43"/>
      <c r="B118" s="44"/>
      <c r="C118" s="23" t="s">
        <v>181</v>
      </c>
      <c r="D118" s="24">
        <f>165714.78034+3.60326</f>
        <v>165718.3836</v>
      </c>
      <c r="E118" s="25">
        <f>1654979.10912+3.60326</f>
        <v>1654982.7123799999</v>
      </c>
    </row>
  </sheetData>
  <mergeCells count="4">
    <mergeCell ref="D1:E1"/>
    <mergeCell ref="D3:E3"/>
    <mergeCell ref="A5:E5"/>
    <mergeCell ref="D6:E6"/>
  </mergeCells>
  <pageMargins left="0.78740157480314965" right="0.78740157480314965" top="0.3543307086614173" bottom="0.27559055118110237" header="0.51181102362204722" footer="0.5118110236220472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доход 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cp:lastPrinted>2022-12-28T03:46:35Z</cp:lastPrinted>
  <dcterms:created xsi:type="dcterms:W3CDTF">2022-12-28T03:46:24Z</dcterms:created>
  <dcterms:modified xsi:type="dcterms:W3CDTF">2023-01-09T02:40:36Z</dcterms:modified>
</cp:coreProperties>
</file>